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IE &amp; IS\INDS-12060-70 Inde Schls\Projects\School Foods Program\Reporting\July 2025 SFAF &amp; FF Financial Reporting\"/>
    </mc:Choice>
  </mc:AlternateContent>
  <xr:revisionPtr revIDLastSave="0" documentId="13_ncr:1_{0EEC1927-A0C9-43F9-9A3F-C4F9FC8929A6}" xr6:coauthVersionLast="47" xr6:coauthVersionMax="47" xr10:uidLastSave="{00000000-0000-0000-0000-000000000000}"/>
  <workbookProtection workbookAlgorithmName="SHA-512" workbookHashValue="D6P1Zpsi6y9t2od36fiKNEDsWaJt3Wk8wu9fbryFZehz5y9uyTvlA0DtzGnnD6z75slXpQJhT3Ujdryw1/PMUw==" workbookSaltValue="MIVW/LBEjKNhH4pEiZjyXg==" workbookSpinCount="100000" lockStructure="1"/>
  <bookViews>
    <workbookView xWindow="-110" yWindow="-110" windowWidth="19420" windowHeight="11500" tabRatio="716" activeTab="2" xr2:uid="{00000000-000D-0000-FFFF-FFFF00000000}"/>
  </bookViews>
  <sheets>
    <sheet name="Contact Info &amp; Instructions" sheetId="9" r:id="rId1"/>
    <sheet name="24-25 Feeding Futures Year End " sheetId="1" r:id="rId2"/>
    <sheet name="24-25 SFAF Final Report" sheetId="7" r:id="rId3"/>
    <sheet name="Summary Tab FFF" sheetId="17" state="hidden" r:id="rId4"/>
    <sheet name="Summary Tab SFAF" sheetId="18" state="hidden" r:id="rId5"/>
    <sheet name="Updated - add to drop downs" sheetId="14" state="hidden" r:id="rId6"/>
  </sheets>
  <definedNames>
    <definedName name="_xlnm._FilterDatabase" localSheetId="5" hidden="1">'Updated - add to drop downs'!$B$193:$B$414</definedName>
    <definedName name="_xlnm.Print_Area" localSheetId="1">'24-25 Feeding Futures Year End '!$B$1:$F$125</definedName>
    <definedName name="_xlnm.Print_Area" localSheetId="2">'24-25 SFAF Final Report'!$B$1:$D$52</definedName>
    <definedName name="_xlnm.Print_Area" localSheetId="0">'Contact Info &amp; Instructions'!$A$1:$E$36</definedName>
    <definedName name="_xlnm.Print_Titles" localSheetId="1">'24-25 Feeding Futures Year End '!$1:$3</definedName>
    <definedName name="_xlnm.Print_Titles" localSheetId="2">'24-25 SFAF Final Report'!$1:$7</definedName>
    <definedName name="_xlnm.Print_Titles" localSheetId="0">'Contact Info &amp; Instructions'!$1:$4</definedName>
    <definedName name="Schoo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41" i="1"/>
  <c r="G36" i="1"/>
  <c r="G37" i="1"/>
  <c r="G38" i="1"/>
  <c r="G35" i="1"/>
  <c r="F2" i="17"/>
  <c r="B2" i="17"/>
  <c r="BH2" i="18"/>
  <c r="BG2" i="18"/>
  <c r="BF2" i="18"/>
  <c r="BE2" i="18"/>
  <c r="BD2" i="18"/>
  <c r="BC2" i="18"/>
  <c r="BB2" i="18"/>
  <c r="BA2" i="18"/>
  <c r="AZ2" i="18"/>
  <c r="AY2" i="18"/>
  <c r="AX2" i="18"/>
  <c r="AW2" i="18"/>
  <c r="AV2" i="18"/>
  <c r="AU2" i="18"/>
  <c r="AS2" i="18"/>
  <c r="AT2" i="18"/>
  <c r="AR2" i="18"/>
  <c r="AQ2" i="18"/>
  <c r="AP2" i="18" l="1"/>
  <c r="AO2" i="18"/>
  <c r="AN2" i="18"/>
  <c r="AM2" i="18"/>
  <c r="AL2" i="18"/>
  <c r="AK2" i="18"/>
  <c r="AJ2" i="18"/>
  <c r="AI2" i="18"/>
  <c r="AH2" i="18"/>
  <c r="AG2" i="18"/>
  <c r="AF2" i="18"/>
  <c r="AE2" i="18"/>
  <c r="AD2" i="18"/>
  <c r="AC2" i="18"/>
  <c r="AB2" i="18"/>
  <c r="AA2" i="18"/>
  <c r="Z2" i="18"/>
  <c r="Y2" i="18"/>
  <c r="X2" i="18"/>
  <c r="W2" i="18"/>
  <c r="V2" i="18"/>
  <c r="U2" i="18"/>
  <c r="T2" i="18"/>
  <c r="S2" i="18"/>
  <c r="R2" i="18"/>
  <c r="Q2" i="18"/>
  <c r="P2" i="18"/>
  <c r="O2" i="18"/>
  <c r="N2" i="18"/>
  <c r="M2" i="18"/>
  <c r="L2" i="18"/>
  <c r="K2" i="18"/>
  <c r="J2" i="18"/>
  <c r="I2" i="18"/>
  <c r="H2" i="18"/>
  <c r="G2" i="18"/>
  <c r="F2" i="18"/>
  <c r="E2" i="18"/>
  <c r="D2" i="18"/>
  <c r="A2" i="18"/>
  <c r="D2" i="17"/>
  <c r="C2" i="17"/>
  <c r="A2" i="17"/>
  <c r="BX2" i="17"/>
  <c r="BW2" i="17"/>
  <c r="BV2" i="17"/>
  <c r="BU2" i="17"/>
  <c r="BT2" i="17"/>
  <c r="BS2" i="17"/>
  <c r="BR2" i="17"/>
  <c r="BQ2" i="17"/>
  <c r="BP2" i="17"/>
  <c r="BO2" i="17"/>
  <c r="BN2" i="17"/>
  <c r="BM2" i="17"/>
  <c r="BL2" i="17"/>
  <c r="BK2" i="17"/>
  <c r="BJ2" i="17"/>
  <c r="BI2" i="17"/>
  <c r="BH2" i="17"/>
  <c r="BG2" i="17"/>
  <c r="BF2" i="17"/>
  <c r="BE2" i="17"/>
  <c r="BD2" i="17"/>
  <c r="BC9" i="17"/>
  <c r="BC8" i="17"/>
  <c r="BC7" i="17"/>
  <c r="BC6" i="17"/>
  <c r="BC5" i="17"/>
  <c r="BC4" i="17"/>
  <c r="BC3" i="17"/>
  <c r="BC2" i="17"/>
  <c r="BB9" i="17"/>
  <c r="BB8" i="17"/>
  <c r="BB7" i="17"/>
  <c r="BB6" i="17"/>
  <c r="BB5" i="17"/>
  <c r="BB4" i="17"/>
  <c r="BB3" i="17"/>
  <c r="BB2" i="17"/>
  <c r="BA2" i="17"/>
  <c r="BA9" i="17"/>
  <c r="BA8" i="17"/>
  <c r="BA7" i="17"/>
  <c r="BA6" i="17"/>
  <c r="BA5" i="17"/>
  <c r="BA4" i="17"/>
  <c r="BA3" i="17"/>
  <c r="AZ9" i="17"/>
  <c r="AZ8" i="17"/>
  <c r="AZ7" i="17"/>
  <c r="AZ6" i="17"/>
  <c r="AZ5" i="17"/>
  <c r="AZ4" i="17"/>
  <c r="AZ3" i="17"/>
  <c r="AZ2" i="17"/>
  <c r="AY9" i="17"/>
  <c r="AY8" i="17"/>
  <c r="AY7" i="17"/>
  <c r="AY6" i="17"/>
  <c r="AY5" i="17"/>
  <c r="AY4" i="17"/>
  <c r="AY3" i="17"/>
  <c r="AY2" i="17"/>
  <c r="AX2" i="17"/>
  <c r="AW2" i="17"/>
  <c r="AV2" i="17"/>
  <c r="AU2" i="17"/>
  <c r="AT2" i="17"/>
  <c r="AS2" i="17"/>
  <c r="AR2" i="17"/>
  <c r="AQ2" i="17"/>
  <c r="AP2" i="17"/>
  <c r="AO2" i="17"/>
  <c r="AN2" i="17"/>
  <c r="AM2" i="17"/>
  <c r="AK2" i="17"/>
  <c r="AJ2" i="17"/>
  <c r="AI2" i="17"/>
  <c r="AG2" i="17"/>
  <c r="AF2" i="17"/>
  <c r="AE2" i="17"/>
  <c r="AD2" i="17"/>
  <c r="AC2" i="17"/>
  <c r="AB2" i="17"/>
  <c r="AA2" i="17"/>
  <c r="Z2" i="17"/>
  <c r="Y6" i="17" l="1"/>
  <c r="Y5" i="17"/>
  <c r="Y4" i="17"/>
  <c r="Y3" i="17"/>
  <c r="Y2" i="17"/>
  <c r="X6" i="17"/>
  <c r="X5" i="17"/>
  <c r="X4" i="17"/>
  <c r="X3" i="17"/>
  <c r="X2" i="17"/>
  <c r="W6" i="17"/>
  <c r="W5" i="17"/>
  <c r="W4" i="17"/>
  <c r="W3" i="17"/>
  <c r="W2" i="17"/>
  <c r="V6" i="17"/>
  <c r="V5" i="17"/>
  <c r="V4" i="17"/>
  <c r="V3" i="17"/>
  <c r="V2" i="17"/>
  <c r="U6" i="17"/>
  <c r="U5" i="17"/>
  <c r="U4" i="17"/>
  <c r="U3" i="17"/>
  <c r="U2" i="17"/>
  <c r="S5" i="17"/>
  <c r="S4" i="17"/>
  <c r="S3" i="17"/>
  <c r="S2" i="17"/>
  <c r="R5" i="17"/>
  <c r="R4" i="17"/>
  <c r="R3" i="17"/>
  <c r="R2" i="17"/>
  <c r="Q5" i="17"/>
  <c r="Q4" i="17"/>
  <c r="Q3" i="17"/>
  <c r="Q2" i="17"/>
  <c r="P5" i="17"/>
  <c r="P4" i="17"/>
  <c r="P3" i="17"/>
  <c r="P2" i="17"/>
  <c r="M2" i="17"/>
  <c r="N3" i="17"/>
  <c r="M3" i="17"/>
  <c r="L3" i="17"/>
  <c r="N2" i="17"/>
  <c r="L2" i="17"/>
  <c r="K2" i="17"/>
  <c r="J2" i="17"/>
  <c r="C44" i="7" l="1"/>
  <c r="C43" i="7"/>
  <c r="C34" i="7"/>
  <c r="C21" i="7"/>
  <c r="C8" i="7" s="1"/>
  <c r="C2" i="18" s="1"/>
  <c r="C7" i="7"/>
  <c r="B2" i="18" s="1"/>
  <c r="C56" i="1"/>
  <c r="AH2" i="17" s="1"/>
  <c r="E71" i="1"/>
  <c r="AL2" i="17" s="1"/>
  <c r="T2" i="17"/>
  <c r="T3" i="17"/>
  <c r="T4" i="17"/>
  <c r="T5" i="17"/>
  <c r="E33" i="1"/>
  <c r="E7" i="1"/>
  <c r="E11" i="1" l="1"/>
  <c r="H2" i="17" s="1"/>
  <c r="O2" i="17"/>
  <c r="E9" i="1"/>
  <c r="G2" i="17" s="1"/>
  <c r="E2" i="17"/>
  <c r="C22" i="7"/>
  <c r="C33" i="7" l="1"/>
  <c r="E12" i="1" l="1"/>
  <c r="I2" i="17" s="1"/>
  <c r="C45" i="7"/>
  <c r="C35" i="7"/>
  <c r="C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tc={E8EA4B4F-9069-42F0-939D-5EAFE0783EA3}</author>
    <author>tc={DAFBCF3C-433A-43B4-85CF-0003D4098CA5}</author>
    <author>tc={A0EC5FBD-24A8-4130-AAB5-3E9D7E0526EC}</author>
    <author>tc={7A1CAA1E-88DE-43F6-BD8D-27E4A0D89B91}</author>
    <author>tc={97DF52A7-1026-44DC-B90F-59E6129B4EF7}</author>
  </authors>
  <commentList>
    <comment ref="B23" authorId="0" shapeId="0" xr:uid="{E8EA4B4F-9069-42F0-939D-5EAFE0783EA3}">
      <text>
        <t>[Threaded comment]
Your version of Excel allows you to read this threaded comment; however, any edits to it will get removed if the file is opened in a newer version of Excel. Learn more: https://go.microsoft.com/fwlink/?linkid=870924
Comment:
    School is scheduled to close June 30, 2024</t>
      </text>
    </comment>
    <comment ref="B84" authorId="1" shapeId="0" xr:uid="{DAFBCF3C-433A-43B4-85CF-0003D4098CA5}">
      <text>
        <t>[Threaded comment]
Your version of Excel allows you to read this threaded comment; however, any edits to it will get removed if the file is opened in a newer version of Excel. Learn more: https://go.microsoft.com/fwlink/?linkid=870924
Comment:
    School is scheduled to close June 30, 2024</t>
      </text>
    </comment>
    <comment ref="B122" authorId="2" shapeId="0" xr:uid="{A0EC5FBD-24A8-4130-AAB5-3E9D7E0526EC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school closed on December 31, 2023.</t>
      </text>
    </comment>
    <comment ref="B150" authorId="3" shapeId="0" xr:uid="{7A1CAA1E-88DE-43F6-BD8D-27E4A0D89B91}">
      <text>
        <t>[Threaded comment]
Your version of Excel allows you to read this threaded comment; however, any edits to it will get removed if the file is opened in a newer version of Excel. Learn more: https://go.microsoft.com/fwlink/?linkid=870924
Comment:
    School is scheduled to close June 30, 2024</t>
      </text>
    </comment>
    <comment ref="B171" authorId="4" shapeId="0" xr:uid="{97DF52A7-1026-44DC-B90F-59E6129B4EF7}">
      <text>
        <t>[Threaded comment]
Your version of Excel allows you to read this threaded comment; however, any edits to it will get removed if the file is opened in a newer version of Excel. Learn more: https://go.microsoft.com/fwlink/?linkid=870924
Comment:
    School is scheduled to close June 30, 2024</t>
      </text>
    </comment>
  </commentList>
</comments>
</file>

<file path=xl/sharedStrings.xml><?xml version="1.0" encoding="utf-8"?>
<sst xmlns="http://schemas.openxmlformats.org/spreadsheetml/2006/main" count="1493" uniqueCount="906">
  <si>
    <t>News Release</t>
  </si>
  <si>
    <t xml:space="preserve">        Contact Information</t>
  </si>
  <si>
    <t>Please enter Contact information, in case we have questions about your responses.</t>
  </si>
  <si>
    <t>Name:</t>
  </si>
  <si>
    <t>Title:</t>
  </si>
  <si>
    <t>Email:</t>
  </si>
  <si>
    <t>Telephone:</t>
  </si>
  <si>
    <t xml:space="preserve">    Instructions</t>
  </si>
  <si>
    <t>Details:</t>
  </si>
  <si>
    <r>
      <rPr>
        <sz val="11"/>
        <color theme="1"/>
        <rFont val="Calibri"/>
        <family val="2"/>
        <scheme val="minor"/>
      </rPr>
      <t xml:space="preserve">• Please complete all tabs, </t>
    </r>
    <r>
      <rPr>
        <b/>
        <sz val="11"/>
        <color theme="1"/>
        <rFont val="Calibri"/>
        <family val="2"/>
        <scheme val="minor"/>
      </rPr>
      <t>only fill in cells that are yellow.</t>
    </r>
  </si>
  <si>
    <t>• We are requesting information at a high-level, you may use bullet form</t>
  </si>
  <si>
    <t>Important Links:</t>
  </si>
  <si>
    <t>Q&amp;A</t>
  </si>
  <si>
    <t>Fund/Grant details</t>
  </si>
  <si>
    <t>Please list the priority funds were reallocated to 
(ie. mental health supports, tutoring etc.)</t>
  </si>
  <si>
    <t>Estimated amount reallocated ($)</t>
  </si>
  <si>
    <t>Must be towards the delivery of food programs to feed students who need it most.</t>
  </si>
  <si>
    <t>(e.g., maintain current programs, increase number of students served, increase nutrition of food)</t>
  </si>
  <si>
    <t>Spending may support Culinary Arts programs if the food produced by the program is provided to students in need.</t>
  </si>
  <si>
    <t>Program delivery may include the procurement of third-party food service providers, or expansion of existing contracts.</t>
  </si>
  <si>
    <t xml:space="preserve">Program delivery should be stigma-free, flexible, and respect student privacy. </t>
  </si>
  <si>
    <t>Teachers</t>
  </si>
  <si>
    <t>Support Staff</t>
  </si>
  <si>
    <t>(e.g., kitchen utensils, insulated containers, microwaves)</t>
  </si>
  <si>
    <t>(e.g., grocery store gift cards, food for weekends and school closures)</t>
  </si>
  <si>
    <t>Description</t>
  </si>
  <si>
    <t>Supplies for the provision of food</t>
  </si>
  <si>
    <t>Engagement Process</t>
  </si>
  <si>
    <t>Do you have any other important highlights or other information you would like to share?</t>
  </si>
  <si>
    <t>Spending on Supplies and Clothing</t>
  </si>
  <si>
    <t>Exercise books, binders, notebooks, paper</t>
  </si>
  <si>
    <t>Textbooks and reference materials</t>
  </si>
  <si>
    <t>Backpacks, book bags</t>
  </si>
  <si>
    <t>Please describe "Other" supplies (see above):</t>
  </si>
  <si>
    <t>Spending on Education Related Fees</t>
  </si>
  <si>
    <t>Camps and field trips</t>
  </si>
  <si>
    <t>Cultural events</t>
  </si>
  <si>
    <t>Please describe "Other" Education Related Fees (see above):</t>
  </si>
  <si>
    <t>Spending on Other Supports</t>
  </si>
  <si>
    <t>Third-party program</t>
  </si>
  <si>
    <t>Total number of students that received support for gift cards and other supports in the 23/24 SY</t>
  </si>
  <si>
    <t>Please describe the process funds for supports were provided in a stigma and barrier free manner:</t>
  </si>
  <si>
    <t>What processes were used to identify parents, guardians, and students who could benefit from this funding, including those from diverse communities where equity is a consideration?</t>
  </si>
  <si>
    <t>Other</t>
  </si>
  <si>
    <t>No</t>
  </si>
  <si>
    <r>
      <t xml:space="preserve">Amount of </t>
    </r>
    <r>
      <rPr>
        <b/>
        <sz val="12"/>
        <color theme="3"/>
        <rFont val="Calibri"/>
        <family val="2"/>
        <scheme val="minor"/>
      </rPr>
      <t>SFAF</t>
    </r>
    <r>
      <rPr>
        <sz val="12"/>
        <color theme="3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spending</t>
    </r>
    <r>
      <rPr>
        <sz val="12"/>
        <color theme="3"/>
        <rFont val="Calibri"/>
        <family val="2"/>
        <scheme val="minor"/>
      </rPr>
      <t xml:space="preserve"> to offset costs for education related fees</t>
    </r>
  </si>
  <si>
    <r>
      <t xml:space="preserve">Amount of </t>
    </r>
    <r>
      <rPr>
        <b/>
        <sz val="12"/>
        <color theme="3"/>
        <rFont val="Calibri"/>
        <family val="2"/>
        <scheme val="minor"/>
      </rPr>
      <t>SFAF</t>
    </r>
    <r>
      <rPr>
        <sz val="12"/>
        <color theme="3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spending</t>
    </r>
    <r>
      <rPr>
        <sz val="12"/>
        <color theme="3"/>
        <rFont val="Calibri"/>
        <family val="2"/>
        <scheme val="minor"/>
      </rPr>
      <t xml:space="preserve"> to offset costs for gift cards and other supports</t>
    </r>
  </si>
  <si>
    <t>Writing utensils
  (pencils, pens, markers, crayons, etc.)</t>
  </si>
  <si>
    <t>Medical Devices
  (wheelchairs, braces, glasses, etc.)</t>
  </si>
  <si>
    <t>Clothing and footwear
  (includes socks, undergarments, outerwear, jerseys etc.)</t>
  </si>
  <si>
    <t>Other supplies
  (excluding gift cards)</t>
  </si>
  <si>
    <t>Material/equipment for specialized classes
  (shop, art, culinary, craft, music)</t>
  </si>
  <si>
    <t>Student Society meetings
  (including those related to equity, diversity and inclusion)</t>
  </si>
  <si>
    <t>Other Education Related Fees
  (excluding gift cards)</t>
  </si>
  <si>
    <t xml:space="preserve">Other Supports
   Please list other supports provided to students and families </t>
  </si>
  <si>
    <r>
      <t>• Contact Information and Instructions (</t>
    </r>
    <r>
      <rPr>
        <sz val="11"/>
        <color rgb="FFFF0000"/>
        <rFont val="Calibri"/>
        <family val="2"/>
        <scheme val="minor"/>
      </rPr>
      <t>This tab</t>
    </r>
    <r>
      <rPr>
        <sz val="11"/>
        <color theme="1"/>
        <rFont val="Calibri"/>
        <family val="2"/>
        <scheme val="minor"/>
      </rPr>
      <t>)</t>
    </r>
  </si>
  <si>
    <t>Independent School</t>
  </si>
  <si>
    <r>
      <t xml:space="preserve">• Please fill in the contact information at the top of this page and </t>
    </r>
    <r>
      <rPr>
        <b/>
        <sz val="11"/>
        <color theme="1"/>
        <rFont val="Calibri"/>
        <family val="2"/>
        <scheme val="minor"/>
      </rPr>
      <t>select your school from the dropdown box</t>
    </r>
    <r>
      <rPr>
        <sz val="11"/>
        <color theme="1"/>
        <rFont val="Calibri"/>
        <family val="2"/>
        <scheme val="minor"/>
      </rPr>
      <t>.</t>
    </r>
  </si>
  <si>
    <t>Please type description here</t>
  </si>
  <si>
    <t>Note: Only fill in the TABs that relevant to your school (depending on which grants were provided to the school)</t>
  </si>
  <si>
    <t xml:space="preserve">Total Compensation ($) from Feeding Futures Grant </t>
  </si>
  <si>
    <r>
      <t xml:space="preserve">Do staff </t>
    </r>
    <r>
      <rPr>
        <b/>
        <sz val="12"/>
        <color rgb="FFFF0000"/>
        <rFont val="Calibri"/>
        <family val="2"/>
        <scheme val="minor"/>
      </rPr>
      <t xml:space="preserve">not funded through Feeding Futures </t>
    </r>
    <r>
      <rPr>
        <b/>
        <sz val="12"/>
        <color theme="1"/>
        <rFont val="Calibri"/>
        <family val="2"/>
        <scheme val="minor"/>
      </rPr>
      <t>support the preparation and delivery of school food programs? If so, please describe and provide an approximate funding amount allocated:</t>
    </r>
  </si>
  <si>
    <t>Please provide a description of final staffing requirements and what adjustments were made over this school year (please include the role/responsibilities of staff supporting school food programs):</t>
  </si>
  <si>
    <t>Schools are encouraged to use nutritious and B.C. grown and/or processed food  where possible.</t>
  </si>
  <si>
    <t xml:space="preserve">Small appliances or equipment to prepare, store, cook and transport food from an offsite location to a school. </t>
  </si>
  <si>
    <t>Other (Enter)</t>
  </si>
  <si>
    <t>Please provide a description of supplies purchased, food security programs and other programs or items purchased to support school food programs in your school:</t>
  </si>
  <si>
    <t>First Nations or other Indigenous groups</t>
  </si>
  <si>
    <t>Other community groups</t>
  </si>
  <si>
    <t xml:space="preserve">Please identify which groups you engaged with and how below: </t>
  </si>
  <si>
    <t>Students</t>
  </si>
  <si>
    <t>Parents / Guardians</t>
  </si>
  <si>
    <t xml:space="preserve"> In planning your expenditure of SFAF funding, did you engage with parents, guardians, students, First Nations or other Indigenous groups or other community groups? </t>
  </si>
  <si>
    <t xml:space="preserve">School Staff </t>
  </si>
  <si>
    <t xml:space="preserve">If you received funding from other sources (linked to Row 8), please list the program/grant you received funds from and amount received. (E.g., Donations, fundraising, Parish / Church community, agricultural grants). </t>
  </si>
  <si>
    <r>
      <rPr>
        <b/>
        <sz val="12"/>
        <color rgb="FFFF0000"/>
        <rFont val="Calibri"/>
        <family val="2"/>
        <scheme val="minor"/>
      </rPr>
      <t>****</t>
    </r>
    <r>
      <rPr>
        <b/>
        <sz val="12"/>
        <color theme="1"/>
        <rFont val="Calibri"/>
        <family val="2"/>
        <scheme val="minor"/>
      </rPr>
      <t xml:space="preserve">   PLEASE ROUND ALL SPENDING ESTIMATES TO THE NEAREST </t>
    </r>
    <r>
      <rPr>
        <b/>
        <sz val="12"/>
        <rFont val="Calibri"/>
        <family val="2"/>
        <scheme val="minor"/>
      </rPr>
      <t xml:space="preserve">$1 (no cents) 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sz val="12"/>
        <color rgb="FFFF0000"/>
        <rFont val="Calibri"/>
        <family val="2"/>
        <scheme val="minor"/>
      </rPr>
      <t>****</t>
    </r>
  </si>
  <si>
    <t>Feeding Futures funding may be used to offset the costs of positions directly involved in food preparation and food delivery/distribution.</t>
  </si>
  <si>
    <r>
      <t xml:space="preserve">FTEs involved in the delivery of School Food Programs </t>
    </r>
    <r>
      <rPr>
        <b/>
        <sz val="12"/>
        <color rgb="FFFF0000"/>
        <rFont val="Calibri"/>
        <family val="2"/>
        <scheme val="minor"/>
      </rPr>
      <t>using the Feeding Futures Fund.</t>
    </r>
    <r>
      <rPr>
        <sz val="12"/>
        <color theme="1"/>
        <rFont val="Calibri"/>
        <family val="2"/>
        <scheme val="minor"/>
      </rPr>
      <t xml:space="preserve">  Do not include staffing costs covered by other funding sources. </t>
    </r>
  </si>
  <si>
    <t xml:space="preserve">Administrators </t>
  </si>
  <si>
    <t>FTE (% of total duties devoted to Food Programs)</t>
  </si>
  <si>
    <t xml:space="preserve">• Please round to dollar amounts (no cents). </t>
  </si>
  <si>
    <t>07396838</t>
  </si>
  <si>
    <t>08797074</t>
  </si>
  <si>
    <t>04997170</t>
  </si>
  <si>
    <t>07896105</t>
  </si>
  <si>
    <t>04096747</t>
  </si>
  <si>
    <t>03696972</t>
  </si>
  <si>
    <t>05296122</t>
  </si>
  <si>
    <t>04396629</t>
  </si>
  <si>
    <t>03896781</t>
  </si>
  <si>
    <t>06996656</t>
  </si>
  <si>
    <t>06196827</t>
  </si>
  <si>
    <t>06196891</t>
  </si>
  <si>
    <t>04796088</t>
  </si>
  <si>
    <t>08596190</t>
  </si>
  <si>
    <t>03896729</t>
  </si>
  <si>
    <t>03896399</t>
  </si>
  <si>
    <t>07196822</t>
  </si>
  <si>
    <t>04997012</t>
  </si>
  <si>
    <t>03996070</t>
  </si>
  <si>
    <t>05496782</t>
  </si>
  <si>
    <t>05496124</t>
  </si>
  <si>
    <t>00896749</t>
  </si>
  <si>
    <t>04096982</t>
  </si>
  <si>
    <t>07296335</t>
  </si>
  <si>
    <t>02796177</t>
  </si>
  <si>
    <t>03396824</t>
  </si>
  <si>
    <t>05796230</t>
  </si>
  <si>
    <t>08296183</t>
  </si>
  <si>
    <t>08197137</t>
  </si>
  <si>
    <t>03396641</t>
  </si>
  <si>
    <t>03896403</t>
  </si>
  <si>
    <t>06096473</t>
  </si>
  <si>
    <t>03696117</t>
  </si>
  <si>
    <t>06796643</t>
  </si>
  <si>
    <t>03496320</t>
  </si>
  <si>
    <t>03596289</t>
  </si>
  <si>
    <t>03496425</t>
  </si>
  <si>
    <t>03796132</t>
  </si>
  <si>
    <t>06196265</t>
  </si>
  <si>
    <t>07996086</t>
  </si>
  <si>
    <t>07996446</t>
  </si>
  <si>
    <t>04196910</t>
  </si>
  <si>
    <t>03896843</t>
  </si>
  <si>
    <t>07396939</t>
  </si>
  <si>
    <t>02396479</t>
  </si>
  <si>
    <t>03596061</t>
  </si>
  <si>
    <t>06096911</t>
  </si>
  <si>
    <t>03696814</t>
  </si>
  <si>
    <t>08297020</t>
  </si>
  <si>
    <t>03696912</t>
  </si>
  <si>
    <t>04396727</t>
  </si>
  <si>
    <t>08597142</t>
  </si>
  <si>
    <t>07097093</t>
  </si>
  <si>
    <t>02396738</t>
  </si>
  <si>
    <t>03396251</t>
  </si>
  <si>
    <t>04196072</t>
  </si>
  <si>
    <t>03696166</t>
  </si>
  <si>
    <t>06796080</t>
  </si>
  <si>
    <t>03996973</t>
  </si>
  <si>
    <t>03696900</t>
  </si>
  <si>
    <t>04396635</t>
  </si>
  <si>
    <t>05496091</t>
  </si>
  <si>
    <t>02396013</t>
  </si>
  <si>
    <t>05796310</t>
  </si>
  <si>
    <t>03796130</t>
  </si>
  <si>
    <t>03996129</t>
  </si>
  <si>
    <t>03696667</t>
  </si>
  <si>
    <t>04296369</t>
  </si>
  <si>
    <t>03396192</t>
  </si>
  <si>
    <t>07096763</t>
  </si>
  <si>
    <t>02396719</t>
  </si>
  <si>
    <t>07396280</t>
  </si>
  <si>
    <t>02396281</t>
  </si>
  <si>
    <t>04496204</t>
  </si>
  <si>
    <t>03696948</t>
  </si>
  <si>
    <t>03696947</t>
  </si>
  <si>
    <t>03596926</t>
  </si>
  <si>
    <t>03696585</t>
  </si>
  <si>
    <t>00696795</t>
  </si>
  <si>
    <t>08396240</t>
  </si>
  <si>
    <t>08297051</t>
  </si>
  <si>
    <t>08797088</t>
  </si>
  <si>
    <t>00596640</t>
  </si>
  <si>
    <t>02396360</t>
  </si>
  <si>
    <t>06396127</t>
  </si>
  <si>
    <t>03596311</t>
  </si>
  <si>
    <t>06296461</t>
  </si>
  <si>
    <t>05096623</t>
  </si>
  <si>
    <t>05897032</t>
  </si>
  <si>
    <t>07097490</t>
  </si>
  <si>
    <t>07097045</t>
  </si>
  <si>
    <t>04296099</t>
  </si>
  <si>
    <t>02796263</t>
  </si>
  <si>
    <t>06196427</t>
  </si>
  <si>
    <t>03896771</t>
  </si>
  <si>
    <t>00896726</t>
  </si>
  <si>
    <t>03396354</t>
  </si>
  <si>
    <t>05996252</t>
  </si>
  <si>
    <t>08296731</t>
  </si>
  <si>
    <t>08297024</t>
  </si>
  <si>
    <t>09197495</t>
  </si>
  <si>
    <t>06896256</t>
  </si>
  <si>
    <t>00896710</t>
  </si>
  <si>
    <t>03696923</t>
  </si>
  <si>
    <t>05897019</t>
  </si>
  <si>
    <t>07996959</t>
  </si>
  <si>
    <t>02896621</t>
  </si>
  <si>
    <t>08396116</t>
  </si>
  <si>
    <t>09196232</t>
  </si>
  <si>
    <t>05996172</t>
  </si>
  <si>
    <t>06196745</t>
  </si>
  <si>
    <t>06196695</t>
  </si>
  <si>
    <t>02396023</t>
  </si>
  <si>
    <t>02296858</t>
  </si>
  <si>
    <t>04396074</t>
  </si>
  <si>
    <t>03696075</t>
  </si>
  <si>
    <t>02396609</t>
  </si>
  <si>
    <t>04196085</t>
  </si>
  <si>
    <t>07396094</t>
  </si>
  <si>
    <t>03996128</t>
  </si>
  <si>
    <t>04396380</t>
  </si>
  <si>
    <t>04096785</t>
  </si>
  <si>
    <t>03696394</t>
  </si>
  <si>
    <t>06196084</t>
  </si>
  <si>
    <t>05796841</t>
  </si>
  <si>
    <t>05996188</t>
  </si>
  <si>
    <t>07997497</t>
  </si>
  <si>
    <t>06796500</t>
  </si>
  <si>
    <t>07196327</t>
  </si>
  <si>
    <t>02296035</t>
  </si>
  <si>
    <t>04796622</t>
  </si>
  <si>
    <t>04096707</t>
  </si>
  <si>
    <t>03996901</t>
  </si>
  <si>
    <t>04396137</t>
  </si>
  <si>
    <t>07996167</t>
  </si>
  <si>
    <t>03696476</t>
  </si>
  <si>
    <t>06396767</t>
  </si>
  <si>
    <t>03896570</t>
  </si>
  <si>
    <t>05796170</t>
  </si>
  <si>
    <t>05796144</t>
  </si>
  <si>
    <t>02796566</t>
  </si>
  <si>
    <t>04496978</t>
  </si>
  <si>
    <t>04896974</t>
  </si>
  <si>
    <t>06196347</t>
  </si>
  <si>
    <t>05397491</t>
  </si>
  <si>
    <t>02397006</t>
  </si>
  <si>
    <t>08396329</t>
  </si>
  <si>
    <t>03696797</t>
  </si>
  <si>
    <t>07397036</t>
  </si>
  <si>
    <t>04896709</t>
  </si>
  <si>
    <t>03996135</t>
  </si>
  <si>
    <t>07396194</t>
  </si>
  <si>
    <t>02896434</t>
  </si>
  <si>
    <t>03996662</t>
  </si>
  <si>
    <t>08296115</t>
  </si>
  <si>
    <t>03696457</t>
  </si>
  <si>
    <t>03596458</t>
  </si>
  <si>
    <t>04496151</t>
  </si>
  <si>
    <t>03996140</t>
  </si>
  <si>
    <t>04196139</t>
  </si>
  <si>
    <t>03996077</t>
  </si>
  <si>
    <t>04196141</t>
  </si>
  <si>
    <t>02296078</t>
  </si>
  <si>
    <t>03496454</t>
  </si>
  <si>
    <t>03496595</t>
  </si>
  <si>
    <t>02396081</t>
  </si>
  <si>
    <t>00896143</t>
  </si>
  <si>
    <t>03896463</t>
  </si>
  <si>
    <t>03996145</t>
  </si>
  <si>
    <t>05496157</t>
  </si>
  <si>
    <t>03996147</t>
  </si>
  <si>
    <t>03396149</t>
  </si>
  <si>
    <t>03996150</t>
  </si>
  <si>
    <t>05796160</t>
  </si>
  <si>
    <t>00596109</t>
  </si>
  <si>
    <t>02096098</t>
  </si>
  <si>
    <t>04196118</t>
  </si>
  <si>
    <t>03996030</t>
  </si>
  <si>
    <t>04296153</t>
  </si>
  <si>
    <t>03996161</t>
  </si>
  <si>
    <t>03696321</t>
  </si>
  <si>
    <t>07497493</t>
  </si>
  <si>
    <t>02396676</t>
  </si>
  <si>
    <t>06897002</t>
  </si>
  <si>
    <t>06796687</t>
  </si>
  <si>
    <t>07996368</t>
  </si>
  <si>
    <t>03696266</t>
  </si>
  <si>
    <t>03696675</t>
  </si>
  <si>
    <t>08597094</t>
  </si>
  <si>
    <t>00596715</t>
  </si>
  <si>
    <t>03596376</t>
  </si>
  <si>
    <t>03396209</t>
  </si>
  <si>
    <t>03696720</t>
  </si>
  <si>
    <t>06796942</t>
  </si>
  <si>
    <t>03396181</t>
  </si>
  <si>
    <t>06196975</t>
  </si>
  <si>
    <t>07596460</t>
  </si>
  <si>
    <t>03996071</t>
  </si>
  <si>
    <t>03996322</t>
  </si>
  <si>
    <t>03996083</t>
  </si>
  <si>
    <t>08296162</t>
  </si>
  <si>
    <t>02296261</t>
  </si>
  <si>
    <t>06196395</t>
  </si>
  <si>
    <t>03496801</t>
  </si>
  <si>
    <t>03996601</t>
  </si>
  <si>
    <t>05796491</t>
  </si>
  <si>
    <t>00896220</t>
  </si>
  <si>
    <t>04196753</t>
  </si>
  <si>
    <t>03596631</t>
  </si>
  <si>
    <t>00897558</t>
  </si>
  <si>
    <t>ASCEND Online Distributed Learning Prg.</t>
  </si>
  <si>
    <t>Aatse Davie School</t>
  </si>
  <si>
    <t>Acwsalcta Band School</t>
  </si>
  <si>
    <t>Agassiz Christian School</t>
  </si>
  <si>
    <t>Al-Hidayah School</t>
  </si>
  <si>
    <t>Al-Mustafa School</t>
  </si>
  <si>
    <t>Annunciation School</t>
  </si>
  <si>
    <t>Archbishop Carney Regional Secondary</t>
  </si>
  <si>
    <t>Ark Elementary Montessori Reggio School</t>
  </si>
  <si>
    <t>Arrowsmith Independent School</t>
  </si>
  <si>
    <t>Artemis Place Secondary</t>
  </si>
  <si>
    <t>ArtsCalibre Academy</t>
  </si>
  <si>
    <t>Assumption School</t>
  </si>
  <si>
    <t>Avalon Adventist Christian Academy</t>
  </si>
  <si>
    <t>Az-Zahraa Islamic Academy</t>
  </si>
  <si>
    <t>BC Muslim School</t>
  </si>
  <si>
    <t>Beachcombers Academy</t>
  </si>
  <si>
    <t>Bella Bella Community School</t>
  </si>
  <si>
    <t>Blessed Sacrament School</t>
  </si>
  <si>
    <t>Bulkley Valley Christian Online School</t>
  </si>
  <si>
    <t>Bulkley Valley Christian School</t>
  </si>
  <si>
    <t>CHEK-ABC</t>
  </si>
  <si>
    <t>COMPASS Christian New West</t>
  </si>
  <si>
    <t>COMPASS Community Learning Centres</t>
  </si>
  <si>
    <t>Campbell River Christian School</t>
  </si>
  <si>
    <t>Cariboo Adventist Academy</t>
  </si>
  <si>
    <t>Cascade Christian School</t>
  </si>
  <si>
    <t>Cedars Christian School</t>
  </si>
  <si>
    <t>Centennial Christian School</t>
  </si>
  <si>
    <t>Chalo School</t>
  </si>
  <si>
    <t>Chilliwack Adventist Christian School</t>
  </si>
  <si>
    <t>Choice School For Gifted Children</t>
  </si>
  <si>
    <t>Christian Life School</t>
  </si>
  <si>
    <t>Cloverdale Catholic School</t>
  </si>
  <si>
    <t>Concordia Lutheran School</t>
  </si>
  <si>
    <t>Cornerstone Christian School</t>
  </si>
  <si>
    <t>Credo Christian Schools</t>
  </si>
  <si>
    <t>Dasmesh Punjabi School</t>
  </si>
  <si>
    <t>Delta Christian School</t>
  </si>
  <si>
    <t>Discovery School</t>
  </si>
  <si>
    <t>Duncan Christian School</t>
  </si>
  <si>
    <t>Evergreen Independent School</t>
  </si>
  <si>
    <t>Fawkes Academy</t>
  </si>
  <si>
    <t>Fawkes Academy DL</t>
  </si>
  <si>
    <t>First Baptist Academy of Kamloops</t>
  </si>
  <si>
    <t>Flex Academy</t>
  </si>
  <si>
    <t>Fraser Valley Adventist Academy</t>
  </si>
  <si>
    <t>Freedom Thinkers Education</t>
  </si>
  <si>
    <t>G.A.D. Elementary School</t>
  </si>
  <si>
    <t>Gitsegukla Elementary School</t>
  </si>
  <si>
    <t>Gobind Sarvar School</t>
  </si>
  <si>
    <t>Greater Heights Learning Academy</t>
  </si>
  <si>
    <t>Gwa'sala-'Nakwaxda'xw School</t>
  </si>
  <si>
    <t>Haahuupayak School</t>
  </si>
  <si>
    <t>Heritage Christian Online School</t>
  </si>
  <si>
    <t>Highroad Academy</t>
  </si>
  <si>
    <t>Holy Cross Elementary School</t>
  </si>
  <si>
    <t>Holy Cross Regional High School</t>
  </si>
  <si>
    <t>Holy Cross School</t>
  </si>
  <si>
    <t>Hongde Elementary</t>
  </si>
  <si>
    <t>Honour Secondary School</t>
  </si>
  <si>
    <t>Hope Lutheran Christian School</t>
  </si>
  <si>
    <t>Houston Christian School</t>
  </si>
  <si>
    <t>Immaculata Regional High School</t>
  </si>
  <si>
    <t>Immaculate Conception</t>
  </si>
  <si>
    <t>Immaculate Conception School</t>
  </si>
  <si>
    <t>Iqra School</t>
  </si>
  <si>
    <t>James Cameron School</t>
  </si>
  <si>
    <t>John Calvin School</t>
  </si>
  <si>
    <t>John Paul II Catholic School</t>
  </si>
  <si>
    <t>KLEOS Open Learning</t>
  </si>
  <si>
    <t>Kamloops Christian School</t>
  </si>
  <si>
    <t>Kelowna Christian School</t>
  </si>
  <si>
    <t>Kenneth Gordon</t>
  </si>
  <si>
    <t>Khalsa School Newton</t>
  </si>
  <si>
    <t>Khalsa School Old Yale Road</t>
  </si>
  <si>
    <t>Khalsa School of the Fraser Valley</t>
  </si>
  <si>
    <t>Khalsa Secondary School (Surrey)</t>
  </si>
  <si>
    <t>Kimberley Independent School</t>
  </si>
  <si>
    <t>King's Christian School</t>
  </si>
  <si>
    <t>Kispiox Community School</t>
  </si>
  <si>
    <t>Klappan Independent School</t>
  </si>
  <si>
    <t>Kootenay Christian Academy</t>
  </si>
  <si>
    <t>Lakeside School Kelowna</t>
  </si>
  <si>
    <t>Lakeview Christian School</t>
  </si>
  <si>
    <t>Langley Christian School</t>
  </si>
  <si>
    <t>Lighthouse Christian Academy</t>
  </si>
  <si>
    <t>Living And Learning School</t>
  </si>
  <si>
    <t>Lower Nicola Band School</t>
  </si>
  <si>
    <t>Maaqtusiis Elementary</t>
  </si>
  <si>
    <t>Maaqtusiis Secondary</t>
  </si>
  <si>
    <t>Maple Ridge Christian School</t>
  </si>
  <si>
    <t>Maranatha Christian School</t>
  </si>
  <si>
    <t>Maria Montessori Academy</t>
  </si>
  <si>
    <t>Mia Montessori Academy</t>
  </si>
  <si>
    <t>Mormon Hills Elementary Secondary</t>
  </si>
  <si>
    <t>Mount Cheam Christian School</t>
  </si>
  <si>
    <t>Mountain Christian School</t>
  </si>
  <si>
    <t>Mountain View Christian Academy</t>
  </si>
  <si>
    <t>Na Aksa Gyilak'yoo</t>
  </si>
  <si>
    <t>Nak'albun Elementary School</t>
  </si>
  <si>
    <t>Nanaimo Christian School</t>
  </si>
  <si>
    <t>Nelson Christian Community School</t>
  </si>
  <si>
    <t>Newbridge Academy</t>
  </si>
  <si>
    <t>Nkwala School</t>
  </si>
  <si>
    <t>Noorunissa Montessori Academy of Canada</t>
  </si>
  <si>
    <t>North Cariboo Christian School</t>
  </si>
  <si>
    <t>North Okanagan Junior Academy</t>
  </si>
  <si>
    <t>Northside Christian School</t>
  </si>
  <si>
    <t>Notre Dame</t>
  </si>
  <si>
    <t>Oak &amp; Orca School (DL)</t>
  </si>
  <si>
    <t>Oak and Orca Bioregional School</t>
  </si>
  <si>
    <t>Okanagan Christian School</t>
  </si>
  <si>
    <t>Okanagan Waldorf School</t>
  </si>
  <si>
    <t>Our Lady of Fatima</t>
  </si>
  <si>
    <t>Our Lady of Good Counsel</t>
  </si>
  <si>
    <t>Our Lady of Lourdes</t>
  </si>
  <si>
    <t>Our Lady of Mercy</t>
  </si>
  <si>
    <t>Our Lady of Perpetual Help</t>
  </si>
  <si>
    <t>Our Lady of Sorrows</t>
  </si>
  <si>
    <t>Our Lady of the Assumption</t>
  </si>
  <si>
    <t>PALS Autism Society (School Program)</t>
  </si>
  <si>
    <t>Pacific Academy</t>
  </si>
  <si>
    <t>Pacific Christian School</t>
  </si>
  <si>
    <t>Pathways Academy Distributed Learning</t>
  </si>
  <si>
    <t>Peace Christian School</t>
  </si>
  <si>
    <t>Penelakut Island Learning Centre</t>
  </si>
  <si>
    <t>Penticton Christian School</t>
  </si>
  <si>
    <t>Phil &amp; Jennie Gaglardi Academy</t>
  </si>
  <si>
    <t>Pleasant Valley Christian Academy</t>
  </si>
  <si>
    <t>Powell River Christian School</t>
  </si>
  <si>
    <t>Purpose Independent Secondary School</t>
  </si>
  <si>
    <t>Qawsain Knowledge House</t>
  </si>
  <si>
    <t>Queen of All Saints Elementary</t>
  </si>
  <si>
    <t>Queen of Angels School</t>
  </si>
  <si>
    <t>Regent Christian Academy</t>
  </si>
  <si>
    <t>Regent Christian Online Academy</t>
  </si>
  <si>
    <t>Richmond Jewish Day School</t>
  </si>
  <si>
    <t>Robson Valley Jr Academy</t>
  </si>
  <si>
    <t>Sacred Heart</t>
  </si>
  <si>
    <t>Sacred Heart Catholic School</t>
  </si>
  <si>
    <t>Saplings Nature School</t>
  </si>
  <si>
    <t>Sea to Sky Montessori School</t>
  </si>
  <si>
    <t>Selkirk Montessori School</t>
  </si>
  <si>
    <t>Senpaq'cin School</t>
  </si>
  <si>
    <t>Sensisyusten House of Learning</t>
  </si>
  <si>
    <t>Shuswap SDA</t>
  </si>
  <si>
    <t>Sikh Academy</t>
  </si>
  <si>
    <t>Sk'elep School of Excellence</t>
  </si>
  <si>
    <t>Squamish Waldorf School</t>
  </si>
  <si>
    <t>St Andrew's</t>
  </si>
  <si>
    <t>St Ann's Academy</t>
  </si>
  <si>
    <t>St Ann's School</t>
  </si>
  <si>
    <t>St Anthony of Padua</t>
  </si>
  <si>
    <t>St Anthony's</t>
  </si>
  <si>
    <t>St Bernadette</t>
  </si>
  <si>
    <t>St Catherines School</t>
  </si>
  <si>
    <t>St Edmund's</t>
  </si>
  <si>
    <t>St Francis Xavier</t>
  </si>
  <si>
    <t>St Francis de Sales</t>
  </si>
  <si>
    <t>St Francis of Assisi</t>
  </si>
  <si>
    <t>St Helen's</t>
  </si>
  <si>
    <t>St James</t>
  </si>
  <si>
    <t>St John Brebeuf Regional Secondary</t>
  </si>
  <si>
    <t>St Joseph Elementary School</t>
  </si>
  <si>
    <t>St Joseph School</t>
  </si>
  <si>
    <t>St Joseph the Worker</t>
  </si>
  <si>
    <t>St Joseph's</t>
  </si>
  <si>
    <t>St Jude's</t>
  </si>
  <si>
    <t>St Mary's</t>
  </si>
  <si>
    <t>St Mary's Catholic Independent</t>
  </si>
  <si>
    <t>St Michael's Elementary</t>
  </si>
  <si>
    <t>St Michaels</t>
  </si>
  <si>
    <t>St Patrick Regional Secondary</t>
  </si>
  <si>
    <t>St Patrick's</t>
  </si>
  <si>
    <t>St Patrick's Elementary</t>
  </si>
  <si>
    <t>Star of the Sea</t>
  </si>
  <si>
    <t>Stein Valley Nlakapamux School</t>
  </si>
  <si>
    <t>Studio 9 Independent School of the Arts</t>
  </si>
  <si>
    <t>Stz'uminus Senior Secondary</t>
  </si>
  <si>
    <t>Summerland Montessori School</t>
  </si>
  <si>
    <t>Sunrise Waldorf School</t>
  </si>
  <si>
    <t>Surrey Christian School</t>
  </si>
  <si>
    <t>Surrey Muslim School</t>
  </si>
  <si>
    <t>T'lisalagi'lakw School</t>
  </si>
  <si>
    <t>The Fernie Academy</t>
  </si>
  <si>
    <t>The King's School</t>
  </si>
  <si>
    <t>Timothy Christian School</t>
  </si>
  <si>
    <t>Traditional Learning Academy Online</t>
  </si>
  <si>
    <t>Unisus Junior School</t>
  </si>
  <si>
    <t>Unity Christian School</t>
  </si>
  <si>
    <t>VI School of Innovation and Inquiry</t>
  </si>
  <si>
    <t>Valley Christian School</t>
  </si>
  <si>
    <t>Vancouver Christian</t>
  </si>
  <si>
    <t>Vancouver Hebrew Academy</t>
  </si>
  <si>
    <t>Vancouver Talmud Torah Elementary</t>
  </si>
  <si>
    <t>Veritas Catholic</t>
  </si>
  <si>
    <t>Vernon Christian School</t>
  </si>
  <si>
    <t>Victoria School for Ideal Education</t>
  </si>
  <si>
    <t>West Coast Adventist DL School</t>
  </si>
  <si>
    <t>West Coast Christian School</t>
  </si>
  <si>
    <t>Westside Academy</t>
  </si>
  <si>
    <t>Whole School</t>
  </si>
  <si>
    <t>Whytecliff Agile Learning Centre-Burnaby</t>
  </si>
  <si>
    <t>Whytecliff Agile Learning Centre-Langley</t>
  </si>
  <si>
    <t>Yaqan Nukiy School</t>
  </si>
  <si>
    <r>
      <t>Did you support First Nations students</t>
    </r>
    <r>
      <rPr>
        <b/>
        <sz val="11"/>
        <rFont val="Calibri"/>
        <family val="2"/>
        <scheme val="minor"/>
      </rPr>
      <t xml:space="preserve"> living on reserve</t>
    </r>
    <r>
      <rPr>
        <sz val="11"/>
        <rFont val="Calibri"/>
        <family val="2"/>
        <scheme val="minor"/>
      </rPr>
      <t xml:space="preserve"> with Feeding Futures funding? How many of these students benefitted? Please explain.</t>
    </r>
  </si>
  <si>
    <r>
      <t xml:space="preserve">Did you support First Nations students </t>
    </r>
    <r>
      <rPr>
        <b/>
        <sz val="11"/>
        <rFont val="Calibri"/>
        <family val="2"/>
        <scheme val="minor"/>
      </rPr>
      <t>living off reserve</t>
    </r>
    <r>
      <rPr>
        <sz val="11"/>
        <rFont val="Calibri"/>
        <family val="2"/>
        <scheme val="minor"/>
      </rPr>
      <t xml:space="preserve"> and other Indigenous students with Feeding Futures funding? How many of these students benefitted? Please explain.</t>
    </r>
  </si>
  <si>
    <t>If yes, please describe</t>
  </si>
  <si>
    <t>Enter text</t>
  </si>
  <si>
    <t xml:space="preserve">Please select the cost model for your School Food Program from the drop down list below. </t>
  </si>
  <si>
    <t>Frequency of meal / program. Please select from the drop down list below.</t>
  </si>
  <si>
    <t>If yes, please describe how</t>
  </si>
  <si>
    <t>Completed template must be submitted to rocio@fisabc.ca by July 31, 2025</t>
  </si>
  <si>
    <t>There are three tabs in this workbook:</t>
  </si>
  <si>
    <r>
      <t xml:space="preserve">• 24-25 Feeding Futures Fund Year End Report </t>
    </r>
    <r>
      <rPr>
        <sz val="11"/>
        <color rgb="FFFF0000"/>
        <rFont val="Calibri"/>
        <family val="2"/>
        <scheme val="minor"/>
      </rPr>
      <t>(only schools that received Feeding Futures funding this school year)</t>
    </r>
  </si>
  <si>
    <r>
      <t xml:space="preserve">• 24-25 Student and Family Affordbility Fund Report </t>
    </r>
    <r>
      <rPr>
        <sz val="11"/>
        <color rgb="FFFF0000"/>
        <rFont val="Calibri"/>
        <family val="2"/>
        <scheme val="minor"/>
      </rPr>
      <t>(only schools that carried over SFAF funding into the 2024-25 school year)</t>
    </r>
  </si>
  <si>
    <t xml:space="preserve">              2024/2025 Feeding Futures Fund Year End Financial Report (Summer 2025)</t>
  </si>
  <si>
    <t>2024/25 Feeding Futures Funding Amount (Ministry Grant)</t>
  </si>
  <si>
    <t>Total Food Programs Funding received SY 2024/25</t>
  </si>
  <si>
    <t>Budgeted spending on food programs (ending June 30, 2025)</t>
  </si>
  <si>
    <t>Total Food Programs budget spent for SY 2024/25</t>
  </si>
  <si>
    <r>
      <rPr>
        <b/>
        <sz val="12"/>
        <color theme="4" tint="-0.499984740745262"/>
        <rFont val="Calibri"/>
        <family val="2"/>
        <scheme val="minor"/>
      </rPr>
      <t>2025/26 Carryforward</t>
    </r>
    <r>
      <rPr>
        <sz val="12"/>
        <color theme="4" tint="-0.499984740745262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 xml:space="preserve">Note: If applicable, you must add this amount to your 2025/26 </t>
    </r>
    <r>
      <rPr>
        <b/>
        <u/>
        <sz val="12"/>
        <color rgb="FFFF0000"/>
        <rFont val="Calibri"/>
        <family val="2"/>
        <scheme val="minor"/>
      </rPr>
      <t>Feeding Futures Application</t>
    </r>
  </si>
  <si>
    <r>
      <rPr>
        <sz val="12"/>
        <color theme="1"/>
        <rFont val="Calibri"/>
        <family val="2"/>
        <scheme val="minor"/>
      </rPr>
      <t xml:space="preserve">**The intention of this grant was to be spent in 2024/25. If you had extraordinary circumstances that have meant that you will carry over funding to 2025/26, please provide an explanation of why funds were not expended in 2024/25. </t>
    </r>
  </si>
  <si>
    <t>Please add details of any funds previously applied to school food programs that have been reallocated to other priorities due to the Feeding Futures Fund in 2024/25:</t>
  </si>
  <si>
    <t xml:space="preserve">Total number of students that were fully or partially funded by the school's School Food Program budget
in the 24/25 school year. </t>
  </si>
  <si>
    <t>Please let us know your school's school food program highlights for the 2024/25 school year, including increased numbers students/meals served where possible:</t>
  </si>
  <si>
    <t xml:space="preserve">Describe any action taken to increase purchasing of B.C. food (within school food spending, and/or third party providers) over the 2024/25 school year. List any new B.C. food products and suppliers over the 2024/25 school year. </t>
  </si>
  <si>
    <t>Continuity of 23/24 SFAF supports that improved student food security.</t>
  </si>
  <si>
    <t xml:space="preserve">      2024/2025 Student &amp; Family Affordability Fund - Final Report</t>
  </si>
  <si>
    <t>2023/24 SFAF Funding Amount that was carried over to 2024/25</t>
  </si>
  <si>
    <t>Total number of students supported
as of June 30, 2025</t>
  </si>
  <si>
    <t>Actual spend
as of June 30, 2025</t>
  </si>
  <si>
    <t>Total number of students that received support for supplies/equipment in the 24/25 SY</t>
  </si>
  <si>
    <t>Total number of students that received support for educational related fees in the 24/25 SY</t>
  </si>
  <si>
    <t>Total funding 2024-25 SY</t>
  </si>
  <si>
    <t>SFAF Funding May 2024 (100 schools)</t>
  </si>
  <si>
    <t>Total amount</t>
  </si>
  <si>
    <t>03496069</t>
  </si>
  <si>
    <t>Abbotsford Christian School</t>
  </si>
  <si>
    <t>06196341</t>
  </si>
  <si>
    <t>St Andrew's Regional High</t>
  </si>
  <si>
    <t>06196107</t>
  </si>
  <si>
    <t>St Joseph's Catholic</t>
  </si>
  <si>
    <t>04096766</t>
  </si>
  <si>
    <t>John Knox Christian - Secondary Campus</t>
  </si>
  <si>
    <t>05796684</t>
  </si>
  <si>
    <t>Zion Lutheran Christian School</t>
  </si>
  <si>
    <t>04496214</t>
  </si>
  <si>
    <t>Vancouver Waldorf School</t>
  </si>
  <si>
    <t>03596573</t>
  </si>
  <si>
    <t>Aldergrove Christian Academy</t>
  </si>
  <si>
    <t>04396681</t>
  </si>
  <si>
    <t>Canyon Springs Montessori</t>
  </si>
  <si>
    <t>04896700</t>
  </si>
  <si>
    <t>Whistler Waldorf School</t>
  </si>
  <si>
    <t>03696941</t>
  </si>
  <si>
    <t>St John Paul II Academy</t>
  </si>
  <si>
    <t>2024-25 Feeding Futures Grant Recipients (189 schools)</t>
  </si>
  <si>
    <t>Allocation for 2024-25 SY (Year 2):</t>
  </si>
  <si>
    <t>Grocery/Retail Store (e.g.  Costco)</t>
  </si>
  <si>
    <t>Distributor (e.g. Sysco)</t>
  </si>
  <si>
    <t>Food Supplier (name)</t>
  </si>
  <si>
    <t>Spending on external, third-party food providers</t>
  </si>
  <si>
    <t>(e.g. food purchased directly by school staff from suppliers including retailers, distributors, producers, processors)</t>
  </si>
  <si>
    <t>Food Supplier Category (select from drop down)</t>
  </si>
  <si>
    <t>News Release - School Foods Programs</t>
  </si>
  <si>
    <r>
      <rPr>
        <sz val="11"/>
        <color theme="10"/>
        <rFont val="Calibri"/>
        <family val="2"/>
        <scheme val="minor"/>
      </rPr>
      <t xml:space="preserve">        </t>
    </r>
    <r>
      <rPr>
        <u/>
        <sz val="11"/>
        <color theme="10"/>
        <rFont val="Calibri"/>
        <family val="2"/>
        <scheme val="minor"/>
      </rPr>
      <t>2023/24 Student and Family Affordability Fund – Deputy Minister's Bulletin</t>
    </r>
  </si>
  <si>
    <t xml:space="preserve">NOTE: Relevant data from this report may be shared with other provincial Ministries that support Feeding Futures, including the Ministry of Agriculture &amp; Food, Ministry of Health, </t>
  </si>
  <si>
    <t>and/or Indigenous education partners.</t>
  </si>
  <si>
    <t>Supplemental funding provided by the school authority - all sources 
(this should not include Student and Family Affordability Funding)</t>
  </si>
  <si>
    <t>Total spent for the 24/25 school year</t>
  </si>
  <si>
    <t>(Optional) B.C. Food Spend*</t>
  </si>
  <si>
    <t>% B.C. Food Spend</t>
  </si>
  <si>
    <t>* For Optional B.C. Food Spend reporting, see Feed BC's Guide to Tracking B.C. Food Purchases for instructions</t>
  </si>
  <si>
    <t>Spending on direct food purchases</t>
  </si>
  <si>
    <t>Type Text</t>
  </si>
  <si>
    <t>External Provider or Program Name</t>
  </si>
  <si>
    <t>External Provider or Program Category</t>
  </si>
  <si>
    <t>(Optional) B.C.Food Spend*</t>
  </si>
  <si>
    <t>SECTION 1- 2024/25 SPENDING - FOOD</t>
  </si>
  <si>
    <t>(e.g. Fresh for Kids / BC Agriculture in the Classroom, caterers, First Nations, not-for-profit, non-government organizations)</t>
  </si>
  <si>
    <t>SECTION 2 - 2024/25 SPENDING - STAFFING</t>
  </si>
  <si>
    <t>SECTION 3 - 2024/25 SPENDING - OTHER</t>
  </si>
  <si>
    <t>SECTION 5 - ENGAGEMENT PROCESS</t>
  </si>
  <si>
    <t>SECTION 4 - 2024/25 SCHOOL FOOD PROGRAM DETAILS</t>
  </si>
  <si>
    <t xml:space="preserve">Approximate % of students who accessed meal/program in the 2024/25 school year
</t>
  </si>
  <si>
    <t>Please describe actions taken to ensure that school food programs are available and accessible to all students who experience food insecurity, including actions to reduce stigma:</t>
  </si>
  <si>
    <t xml:space="preserve">Approximately what percentage of students in your school accessed the school food program in 2024/25 school year? </t>
  </si>
  <si>
    <t xml:space="preserve">Please provide a summary of school food programs in your school during the 2024/25 school year.  Note: Excludes food security programs (grocery gift cards / backpack buddies), which is addressed in Section 3 above.  </t>
  </si>
  <si>
    <r>
      <t xml:space="preserve">Meal / Program Type </t>
    </r>
    <r>
      <rPr>
        <i/>
        <sz val="12"/>
        <rFont val="Calibri"/>
        <family val="2"/>
        <scheme val="minor"/>
      </rPr>
      <t xml:space="preserve"> (Snacks on a separate row)</t>
    </r>
  </si>
  <si>
    <t>* Please see Feed BC's Guide to Tracking B.C. Food Purchases for instructions</t>
  </si>
  <si>
    <t xml:space="preserve">Parents / Guardians
Select Drop Down (yes/no)
</t>
  </si>
  <si>
    <t>Students
Select Drop Down (yes/no)</t>
  </si>
  <si>
    <t xml:space="preserve">First Nations or other Indigenous groups
Select Drop Down (yes/no)
</t>
  </si>
  <si>
    <t xml:space="preserve">Other
Select Drop Down (yes/no)
</t>
  </si>
  <si>
    <t>Other Community Groups
Select Drop Down (yes/no)</t>
  </si>
  <si>
    <t>Total $ on staffing</t>
  </si>
  <si>
    <t>If you consulted First Nations or other Indigenous groups regarding the use of Feeding Futures funding, did you report back? Please explain.
Select Drop Down (yes/no)</t>
  </si>
  <si>
    <r>
      <t xml:space="preserve">Amount of </t>
    </r>
    <r>
      <rPr>
        <b/>
        <sz val="12"/>
        <color theme="3"/>
        <rFont val="Calibri"/>
        <family val="2"/>
        <scheme val="minor"/>
      </rPr>
      <t>SFAF</t>
    </r>
    <r>
      <rPr>
        <sz val="12"/>
        <color theme="3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spending</t>
    </r>
    <r>
      <rPr>
        <sz val="12"/>
        <color theme="3"/>
        <rFont val="Calibri"/>
        <family val="2"/>
        <scheme val="minor"/>
      </rPr>
      <t xml:space="preserve"> to offset costs for supplies and clothing</t>
    </r>
  </si>
  <si>
    <r>
      <t xml:space="preserve">Total Spend
</t>
    </r>
    <r>
      <rPr>
        <b/>
        <sz val="12"/>
        <color rgb="FFFF0000"/>
        <rFont val="Calibri"/>
        <family val="2"/>
        <scheme val="minor"/>
      </rPr>
      <t>(this will automatically add up the appropriate fields)</t>
    </r>
  </si>
  <si>
    <t>This report is only for schools that carried over SFAF 2023/24 funds to the 2024/25 school year
Completed template must be submitted to rocio@fisabc.ca by July 31, 2025</t>
  </si>
  <si>
    <t>Direct from Food Producer or Processor (e.g. local farm)</t>
  </si>
  <si>
    <t>Grocery Gift Cards</t>
  </si>
  <si>
    <t>Did you support First Nations students living on reserve with Student and Family Affordability funding? How many of these students benefitted? Please explain:</t>
  </si>
  <si>
    <t>If you consulted First Nations or other Indigenous groups regarding the use of Student and Family Affordability funding, did you report back? Please explain:</t>
  </si>
  <si>
    <t xml:space="preserve">In the development, expansion or continuation of your School Food Program, did you engage with parents, guardians, students, First Nations or other Indigenous groups or other community groups? </t>
  </si>
  <si>
    <t xml:space="preserve">Please describe the actions taken to build a healthy school food environment over the 2024/25 school year (e.g., increasing nutritious food options, increasing amount of or access to culturally preferred foods, creating welcome spaces for students to access programs, etc.).  </t>
  </si>
  <si>
    <t xml:space="preserve">Please take time to review the BC School Food Toolkit.  </t>
  </si>
  <si>
    <t>Mincode &amp;  School name &amp; merge 2 list with no duplicate</t>
  </si>
  <si>
    <t>03496069 Abbotsford Christian School</t>
  </si>
  <si>
    <t>07896105 Agassiz Christian School</t>
  </si>
  <si>
    <t>05796230 Cedars Christian School</t>
  </si>
  <si>
    <t>05996188 Peace Christian School</t>
  </si>
  <si>
    <t>03596061 Fraser Valley Adventist Academy</t>
  </si>
  <si>
    <t>02396023 Okanagan Christian School</t>
  </si>
  <si>
    <t>02796177 Cariboo Adventist Academy</t>
  </si>
  <si>
    <t>02296035 Pleasant Valley Christian Academy</t>
  </si>
  <si>
    <t>08596190 Avalon Adventist Christian Academy</t>
  </si>
  <si>
    <t>08396329 Shuswap SDA</t>
  </si>
  <si>
    <t>08396116 North Okanagan Junior Academy</t>
  </si>
  <si>
    <t>06396127 Lakeview Christian School</t>
  </si>
  <si>
    <t>03396641 Chilliwack Adventist Christian School</t>
  </si>
  <si>
    <t>05796170 Robson Valley Jr Academy</t>
  </si>
  <si>
    <t>03496801 West Coast Adventist DL School</t>
  </si>
  <si>
    <t>07396280 Kamloops Christian School</t>
  </si>
  <si>
    <t>03396192 John Calvin School</t>
  </si>
  <si>
    <t>02896434 St Ann's School</t>
  </si>
  <si>
    <t>02296078 St James</t>
  </si>
  <si>
    <t>07396194 St Ann's Academy</t>
  </si>
  <si>
    <t>07396094 Our Lady of Perpetual Help</t>
  </si>
  <si>
    <t>07396838 ASCEND Online Distributed Learning Prg.</t>
  </si>
  <si>
    <t>02796566 Sacred Heart Catholic School</t>
  </si>
  <si>
    <t>06796080 Holy Cross School</t>
  </si>
  <si>
    <t>02396081 St Joseph Elementary School</t>
  </si>
  <si>
    <t>02396609 Our Lady of Lourdes</t>
  </si>
  <si>
    <t>00896143 St Joseph School</t>
  </si>
  <si>
    <t>02396013 Immaculata Regional High School</t>
  </si>
  <si>
    <t>00596109 St Mary's Catholic Independent</t>
  </si>
  <si>
    <t>02096098 St Michael's Elementary</t>
  </si>
  <si>
    <t>05796144 Sacred Heart</t>
  </si>
  <si>
    <t>05496157 St Joseph's</t>
  </si>
  <si>
    <t>05996172 Notre Dame</t>
  </si>
  <si>
    <t>05296122 Annunciation School</t>
  </si>
  <si>
    <t>08296115 St Anthony's</t>
  </si>
  <si>
    <t>08296162 Veritas Catholic</t>
  </si>
  <si>
    <t>05796160 St Mary's</t>
  </si>
  <si>
    <t>05796310 Immaculate Conception</t>
  </si>
  <si>
    <t>03496595 St John Brebeuf Regional Secondary</t>
  </si>
  <si>
    <t>03696166 Holy Cross Regional High School</t>
  </si>
  <si>
    <t>03796130 Immaculate Conception School</t>
  </si>
  <si>
    <t>03696457 St Bernadette</t>
  </si>
  <si>
    <t>04796088 Assumption School</t>
  </si>
  <si>
    <t>03696075 Our Lady of Good Counsel</t>
  </si>
  <si>
    <t>03496454 St James</t>
  </si>
  <si>
    <t>03396149 St Mary's</t>
  </si>
  <si>
    <t>03596458 St Catherines School</t>
  </si>
  <si>
    <t>03996150 St Mary's</t>
  </si>
  <si>
    <t>04296153 St Patrick's</t>
  </si>
  <si>
    <t>03996145 St Joseph's</t>
  </si>
  <si>
    <t>03996147 St Jude's</t>
  </si>
  <si>
    <t>03996030 St Patrick Regional Secondary</t>
  </si>
  <si>
    <t>03996135 St Andrew's</t>
  </si>
  <si>
    <t>04396629 Archbishop Carney Regional Secondary</t>
  </si>
  <si>
    <t>04396380 Our Lady of the Assumption</t>
  </si>
  <si>
    <t>04396074 Our Lady of Fatima</t>
  </si>
  <si>
    <t>03996161 St Patrick's Elementary</t>
  </si>
  <si>
    <t>03696117 Cloverdale Catholic School</t>
  </si>
  <si>
    <t>03996140 St Francis Xavier</t>
  </si>
  <si>
    <t>03696321 Star of the Sea</t>
  </si>
  <si>
    <t>04196141 St Helen's</t>
  </si>
  <si>
    <t>03996070 Blessed Sacrament School</t>
  </si>
  <si>
    <t>04196085 Our Lady of Mercy</t>
  </si>
  <si>
    <t>04196072 Holy Cross Elementary School</t>
  </si>
  <si>
    <t>03996129 Immaculate Conception School</t>
  </si>
  <si>
    <t>03996128 Our Lady of Sorrows</t>
  </si>
  <si>
    <t>04396137 Queen of All Saints Elementary</t>
  </si>
  <si>
    <t>03996662 St Anthony of Padua</t>
  </si>
  <si>
    <t>04496151 St Edmund's</t>
  </si>
  <si>
    <t>04196139 St Francis de Sales</t>
  </si>
  <si>
    <t>03996077 St Francis of Assisi</t>
  </si>
  <si>
    <t>03896463 St Joseph the Worker</t>
  </si>
  <si>
    <t>04196118 St Michaels</t>
  </si>
  <si>
    <t>07996167 Queen of Angels School</t>
  </si>
  <si>
    <t>07096763 John Paul II Catholic School</t>
  </si>
  <si>
    <t>06196341 St Andrew's Regional High</t>
  </si>
  <si>
    <t>06196107 St Joseph's Catholic</t>
  </si>
  <si>
    <t>03996322 Vancouver Hebrew Academy</t>
  </si>
  <si>
    <t>03396181 Unity Christian School</t>
  </si>
  <si>
    <t>04096766 John Knox Christian - Secondary Campus</t>
  </si>
  <si>
    <t>05496091 Houston Christian School</t>
  </si>
  <si>
    <t>05496124 Bulkley Valley Christian School</t>
  </si>
  <si>
    <t>05496782 Bulkley Valley Christian Online School</t>
  </si>
  <si>
    <t>06196265 Discovery School</t>
  </si>
  <si>
    <t>07996086 Duncan Christian School</t>
  </si>
  <si>
    <t>08396240 King's Christian School</t>
  </si>
  <si>
    <t>04296099 Maple Ridge Christian School</t>
  </si>
  <si>
    <t>02396281 Kelowna Christian School</t>
  </si>
  <si>
    <t>03796132 Delta Christian School</t>
  </si>
  <si>
    <t>03596311 Langley Christian School</t>
  </si>
  <si>
    <t>03396354 Mount Cheam Christian School</t>
  </si>
  <si>
    <t>06896256 Nanaimo Christian School</t>
  </si>
  <si>
    <t>03396209 Timothy Christian School</t>
  </si>
  <si>
    <t>06196347 Selkirk Montessori School</t>
  </si>
  <si>
    <t>04496204 Kenneth Gordon</t>
  </si>
  <si>
    <t>08296183 Centennial Christian School</t>
  </si>
  <si>
    <t>03996071 Vancouver Christian</t>
  </si>
  <si>
    <t>03996083 Vancouver Talmud Torah Elementary</t>
  </si>
  <si>
    <t>02296261 Vernon Christian School</t>
  </si>
  <si>
    <t>06196084 Pacific Christian School</t>
  </si>
  <si>
    <t>04496214 Vancouver Waldorf School</t>
  </si>
  <si>
    <t>03496320 Cornerstone Christian School</t>
  </si>
  <si>
    <t>07296335 Campbell River Christian School</t>
  </si>
  <si>
    <t>04296369 James Cameron School</t>
  </si>
  <si>
    <t>03696266 Surrey Christian School</t>
  </si>
  <si>
    <t>03696394 Pacific Academy</t>
  </si>
  <si>
    <t>03596376 The King's School</t>
  </si>
  <si>
    <t>02396360 Lakeside School Kelowna</t>
  </si>
  <si>
    <t>07596460 Valley Christian School</t>
  </si>
  <si>
    <t>03396251 Highroad Academy</t>
  </si>
  <si>
    <t>06196427 Maria Montessori Academy</t>
  </si>
  <si>
    <t>03496425 Dasmesh Punjabi School</t>
  </si>
  <si>
    <t>07996446 Evergreen Independent School</t>
  </si>
  <si>
    <t>03896403 Choice School For Gifted Children</t>
  </si>
  <si>
    <t>03696948 Khalsa School Newton</t>
  </si>
  <si>
    <t>03696947 Khalsa School Old Yale Road</t>
  </si>
  <si>
    <t>03696585 Khalsa Secondary School (Surrey)</t>
  </si>
  <si>
    <t>03596926 Khalsa School of the Fraser Valley</t>
  </si>
  <si>
    <t>07996368 Sunrise Waldorf School</t>
  </si>
  <si>
    <t>06096473 Christian Life School</t>
  </si>
  <si>
    <t>06396767 Regent Christian Online Academy</t>
  </si>
  <si>
    <t>03696476 Regent Christian Academy</t>
  </si>
  <si>
    <t>02396738 Heritage Christian Online School</t>
  </si>
  <si>
    <t>02396479 Flex Academy</t>
  </si>
  <si>
    <t>00896220 Whole School</t>
  </si>
  <si>
    <t>06296461 Lighthouse Christian Academy</t>
  </si>
  <si>
    <t>06196395 Victoria School for Ideal Education</t>
  </si>
  <si>
    <t>06796500 Penticton Christian School</t>
  </si>
  <si>
    <t>02796263 Maranatha Christian School</t>
  </si>
  <si>
    <t>05996252 Mountain Christian School</t>
  </si>
  <si>
    <t>03696675 Surrey Muslim School</t>
  </si>
  <si>
    <t>03896399 BC Muslim School</t>
  </si>
  <si>
    <t>09196232 Northside Christian School</t>
  </si>
  <si>
    <t>05796491 Westside Academy</t>
  </si>
  <si>
    <t>03696720 Traditional Learning Academy Online</t>
  </si>
  <si>
    <t>03896570 Richmond Jewish Day School</t>
  </si>
  <si>
    <t>03596573 Aldergrove Christian Academy</t>
  </si>
  <si>
    <t>03996601 West Coast Christian School</t>
  </si>
  <si>
    <t>02896621 North Cariboo Christian School</t>
  </si>
  <si>
    <t>04796622 Powell River Christian School</t>
  </si>
  <si>
    <t>05096623 Living And Learning School</t>
  </si>
  <si>
    <t>03596289 Credo Christian Schools</t>
  </si>
  <si>
    <t>04396635 Hope Lutheran Christian School</t>
  </si>
  <si>
    <t>04196753 Whytecliff Agile Learning Centre-Burnaby</t>
  </si>
  <si>
    <t>03596631 Whytecliff Agile Learning Centre-Langley</t>
  </si>
  <si>
    <t>03696667 Iqra School</t>
  </si>
  <si>
    <t>02396676 Studio 9 Independent School of the Arts</t>
  </si>
  <si>
    <t>04396681 Canyon Springs Montessori</t>
  </si>
  <si>
    <t>06196745 Oak &amp; Orca School (DL)</t>
  </si>
  <si>
    <t>06196695 Oak and Orca Bioregional School</t>
  </si>
  <si>
    <t>04896700 Whistler Waldorf School</t>
  </si>
  <si>
    <t>04096707 Purpose Independent Secondary School</t>
  </si>
  <si>
    <t>04896709 Squamish Waldorf School</t>
  </si>
  <si>
    <t>00896710 Nelson Christian Community School</t>
  </si>
  <si>
    <t>00596715 The Fernie Academy</t>
  </si>
  <si>
    <t>00896726 Mormon Hills Elementary Secondary</t>
  </si>
  <si>
    <t>04396727 Greater Heights Learning Academy</t>
  </si>
  <si>
    <t>03896729 Az-Zahraa Islamic Academy</t>
  </si>
  <si>
    <t>08296731 Mountain View Christian Academy</t>
  </si>
  <si>
    <t>04096785 PALS Autism Society (School Program)</t>
  </si>
  <si>
    <t>00696795 Kimberley Independent School</t>
  </si>
  <si>
    <t>03896771 Mia Montessori Academy</t>
  </si>
  <si>
    <t>03896781 Ark Elementary Montessori Reggio School</t>
  </si>
  <si>
    <t>03696797 Sikh Academy</t>
  </si>
  <si>
    <t>03696814 G.A.D. Elementary School</t>
  </si>
  <si>
    <t>02396719 KLEOS Open Learning</t>
  </si>
  <si>
    <t>07196822 Beachcombers Academy</t>
  </si>
  <si>
    <t>03396824 Cascade Christian School</t>
  </si>
  <si>
    <t>06196827 Artemis Place Secondary</t>
  </si>
  <si>
    <t>05796841 Pathways Academy Distributed Learning</t>
  </si>
  <si>
    <t>04196910 Fawkes Academy</t>
  </si>
  <si>
    <t>03896843 Fawkes Academy DL</t>
  </si>
  <si>
    <t>07196327 Phil &amp; Jennie Gaglardi Academy</t>
  </si>
  <si>
    <t>06196891 ArtsCalibre Academy</t>
  </si>
  <si>
    <t>03696900 Honour Secondary School</t>
  </si>
  <si>
    <t>03996901 Qawsain Knowledge House</t>
  </si>
  <si>
    <t>06096911 Freedom Thinkers Education</t>
  </si>
  <si>
    <t>03696912 Gobind Sarvar School</t>
  </si>
  <si>
    <t>03696923 Newbridge Academy</t>
  </si>
  <si>
    <t>04096747 Al-Hidayah School</t>
  </si>
  <si>
    <t>07396939 First Baptist Academy of Kamloops</t>
  </si>
  <si>
    <t>06796942 Unisus Junior School</t>
  </si>
  <si>
    <t>03696941 St John Paul II Academy</t>
  </si>
  <si>
    <t>04096982 COMPASS Christian New West</t>
  </si>
  <si>
    <t>03696972 Al-Mustafa School</t>
  </si>
  <si>
    <t>03996973 Hongde Elementary</t>
  </si>
  <si>
    <t>04896974 Sea to Sky Montessori School</t>
  </si>
  <si>
    <t>06196975 VI School of Innovation and Inquiry</t>
  </si>
  <si>
    <t>04496978 Saplings Nature School</t>
  </si>
  <si>
    <t>04997012 Bella Bella Community School</t>
  </si>
  <si>
    <t>08297051 Kispiox Community School</t>
  </si>
  <si>
    <t>07097093 Haahuupayak School</t>
  </si>
  <si>
    <t>07097490 Maaqtusiis Elementary</t>
  </si>
  <si>
    <t>07097045 Maaqtusiis Secondary</t>
  </si>
  <si>
    <t>00596640 Kootenay Christian Academy</t>
  </si>
  <si>
    <t>09197495 Nak'albun Elementary School</t>
  </si>
  <si>
    <t>08597142 Gwa'sala-'Nakwaxda'xw School</t>
  </si>
  <si>
    <t>04997170 Acwsalcta Band School</t>
  </si>
  <si>
    <t>07397036 Sk'elep School of Excellence</t>
  </si>
  <si>
    <t>08197137 Chalo School</t>
  </si>
  <si>
    <t>05897032 Lower Nicola Band School</t>
  </si>
  <si>
    <t>06897002 Stz'uminus Senior Secondary</t>
  </si>
  <si>
    <t>00897558 Yaqan Nukiy School</t>
  </si>
  <si>
    <t>05397491 Senpaq'cin School</t>
  </si>
  <si>
    <t>07497493 Stein Valley Nlakapamux School</t>
  </si>
  <si>
    <t>08797074 Aatse Davie School</t>
  </si>
  <si>
    <t>08297024 Na Aksa Gyilak'yoo</t>
  </si>
  <si>
    <t>08597094 T'lisalagi'lakw School</t>
  </si>
  <si>
    <t>08297020 Gitsegukla Elementary School</t>
  </si>
  <si>
    <t>00896749 CHEK-ABC</t>
  </si>
  <si>
    <t>02397006 Sensisyusten House of Learning</t>
  </si>
  <si>
    <t>02296858 Okanagan Waldorf School</t>
  </si>
  <si>
    <t>07997497 Penelakut Island Learning Centre</t>
  </si>
  <si>
    <t>06996656 Arrowsmith Independent School</t>
  </si>
  <si>
    <t>06796687 Summerland Montessori School</t>
  </si>
  <si>
    <t>3596971 COMPASS Community Learning Centres</t>
  </si>
  <si>
    <t>06796643 Concordia Lutheran School</t>
  </si>
  <si>
    <t>08797088 Klappan Independent School</t>
  </si>
  <si>
    <t>05897019 Nkwala School</t>
  </si>
  <si>
    <t>07996959 Noorunissa Montessori Academy of Canada</t>
  </si>
  <si>
    <t>05796684 Zion Lutheran Christian School</t>
  </si>
  <si>
    <t xml:space="preserve"> Not-for-profit external provider. </t>
  </si>
  <si>
    <t xml:space="preserve">For-profit external provider. </t>
  </si>
  <si>
    <t>Mincode &amp; School Name</t>
  </si>
  <si>
    <t>Autopopulates with grant amount</t>
  </si>
  <si>
    <t>Type amount</t>
  </si>
  <si>
    <t>Sum of spending (sections below)</t>
  </si>
  <si>
    <t>Please select from drop down</t>
  </si>
  <si>
    <t>school name</t>
  </si>
  <si>
    <t xml:space="preserve"> extraordinary circumstances</t>
  </si>
  <si>
    <t xml:space="preserve">funding from other sources </t>
  </si>
  <si>
    <t xml:space="preserve"> list the priority funds were reallocated to </t>
  </si>
  <si>
    <t xml:space="preserve">Food Supplier Category </t>
  </si>
  <si>
    <t xml:space="preserve">Administrator </t>
  </si>
  <si>
    <t>FTE %</t>
  </si>
  <si>
    <t xml:space="preserve">Teachers </t>
  </si>
  <si>
    <t xml:space="preserve">other </t>
  </si>
  <si>
    <t>total $ on staffing</t>
  </si>
  <si>
    <t xml:space="preserve">not funded staff </t>
  </si>
  <si>
    <t xml:space="preserve">description of final staffing requirements </t>
  </si>
  <si>
    <t xml:space="preserve">amount </t>
  </si>
  <si>
    <t xml:space="preserve">allocation for first year </t>
  </si>
  <si>
    <t xml:space="preserve">Food Security </t>
  </si>
  <si>
    <t>other</t>
  </si>
  <si>
    <t>amount</t>
  </si>
  <si>
    <t>2024/25 (Ministry Grant)</t>
  </si>
  <si>
    <t xml:space="preserve">Supplemental funding provided by the school authority </t>
  </si>
  <si>
    <t>description of supplies purchased, food security programs and other programs</t>
  </si>
  <si>
    <t xml:space="preserve"> percentage of students accessed school food programs</t>
  </si>
  <si>
    <t>Meal / Program Type</t>
  </si>
  <si>
    <t>Frequency of meal</t>
  </si>
  <si>
    <t>cost model</t>
  </si>
  <si>
    <t>number of students</t>
  </si>
  <si>
    <t xml:space="preserve">% of students </t>
  </si>
  <si>
    <t>actions taken to ensure that school food programs are available and accessible</t>
  </si>
  <si>
    <t xml:space="preserve">highlights for the 2024/25 </t>
  </si>
  <si>
    <t xml:space="preserve">increase purchasing of B.C. food </t>
  </si>
  <si>
    <t xml:space="preserve"> build a healthy school food environment</t>
  </si>
  <si>
    <t>plan to track BC food</t>
  </si>
  <si>
    <t>Engagement process</t>
  </si>
  <si>
    <t>describe</t>
  </si>
  <si>
    <t>Other Community Groups</t>
  </si>
  <si>
    <t xml:space="preserve">Other </t>
  </si>
  <si>
    <t>students living on</t>
  </si>
  <si>
    <t xml:space="preserve">living off reserve </t>
  </si>
  <si>
    <t xml:space="preserve"> consulted First Nations or other Indigenous groups</t>
  </si>
  <si>
    <t xml:space="preserve">any other important highlights </t>
  </si>
  <si>
    <t xml:space="preserve">tittle </t>
  </si>
  <si>
    <t xml:space="preserve">email </t>
  </si>
  <si>
    <t>Name</t>
  </si>
  <si>
    <t xml:space="preserve">school Name </t>
  </si>
  <si>
    <t xml:space="preserve">SFAF Amount carried </t>
  </si>
  <si>
    <t xml:space="preserve">Total Spend </t>
  </si>
  <si>
    <t>writing utensils</t>
  </si>
  <si>
    <t>actual spend</t>
  </si>
  <si>
    <t>Exercise books</t>
  </si>
  <si>
    <t xml:space="preserve">Textbooks </t>
  </si>
  <si>
    <t>Backpacks</t>
  </si>
  <si>
    <t xml:space="preserve">medical devices </t>
  </si>
  <si>
    <t xml:space="preserve">Clothing </t>
  </si>
  <si>
    <t>Other supplies</t>
  </si>
  <si>
    <t xml:space="preserve">describe </t>
  </si>
  <si>
    <t xml:space="preserve">Amount  of SFAF </t>
  </si>
  <si>
    <t xml:space="preserve">Total number of students </t>
  </si>
  <si>
    <t>Material/equipment</t>
  </si>
  <si>
    <t>Student Society meetings</t>
  </si>
  <si>
    <t>Other Education Related Fees</t>
  </si>
  <si>
    <t>Describe</t>
  </si>
  <si>
    <t>Other Supports</t>
  </si>
  <si>
    <t>Describe stigma and barrier free manner</t>
  </si>
  <si>
    <t>processes were used to identify</t>
  </si>
  <si>
    <t xml:space="preserve"> engagement </t>
  </si>
  <si>
    <t>support First Nations students living on</t>
  </si>
  <si>
    <t xml:space="preserve"> highlights or other information</t>
  </si>
  <si>
    <t xml:space="preserve"> Report back</t>
  </si>
  <si>
    <t>2025/26 Carryforward</t>
  </si>
  <si>
    <t>Gift Cards</t>
  </si>
  <si>
    <t>Allocation for 2024-25 (Second Year of Feeding Futures Program):</t>
  </si>
  <si>
    <t xml:space="preserve">Food Security (Grocery Gift Cards) </t>
  </si>
  <si>
    <t xml:space="preserve">Do you plan to track B.C. food spends over the 2025/26 school year (if any) to increase purchasing of B.C. food? </t>
  </si>
  <si>
    <t>Instructions / Notes for grant recipient (in red)</t>
  </si>
  <si>
    <t>Locked cell (autopopulates)</t>
  </si>
  <si>
    <t xml:space="preserve">Estimate % of duties </t>
  </si>
  <si>
    <t>Locked cell (autompopulates)</t>
  </si>
  <si>
    <t>Please list more detail about the gift cards/program/other supports provided (see above):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</si>
</sst>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&quot;$&quot;* #,##0\ \ ;[Red]&quot;$&quot;* \(#,##0\)_ ;&quot;$&quot;\ * &quot;-&quot;_?"/>
    <numFmt numFmtId="167" formatCode="[&lt;=9999999]###\-####;###\-###\-####"/>
    <numFmt numFmtId="168" formatCode="_(* #,##0_);[Red]_(* \(#,##0\);_(* &quot;-&quot;_);_(@_)"/>
    <numFmt numFmtId="169" formatCode="\ * #,##0\ \ &quot;FTE&quot;;[Red]\-* \ #,##0\ _ ;\ \ * &quot;-&quot;_?"/>
    <numFmt numFmtId="170" formatCode="_-&quot;$&quot;* #,##0_-;\-&quot;$&quot;* #,##0_-;_-&quot;$&quot;* &quot;-&quot;??_-;_-@_-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theme="4" tint="-0.2499465926084170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Segoe UI"/>
      <family val="2"/>
    </font>
    <font>
      <sz val="11"/>
      <color rgb="FFFF0000"/>
      <name val="Calibri"/>
      <family val="2"/>
      <scheme val="minor"/>
    </font>
    <font>
      <b/>
      <sz val="14"/>
      <color rgb="FF00336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rgb="FF0033CC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3" tint="0.7999816888943144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3" tint="0.79998168889431442"/>
      </bottom>
      <diagonal/>
    </border>
    <border>
      <left/>
      <right/>
      <top style="thin">
        <color indexed="64"/>
      </top>
      <bottom style="thin">
        <color theme="3" tint="0.79998168889431442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816888943144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3" fillId="0" borderId="0"/>
    <xf numFmtId="44" fontId="43" fillId="0" borderId="0" applyFont="0" applyFill="0" applyBorder="0" applyAlignment="0" applyProtection="0"/>
    <xf numFmtId="9" fontId="43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Protection="1">
      <protection hidden="1"/>
    </xf>
    <xf numFmtId="164" fontId="27" fillId="3" borderId="2" xfId="0" applyNumberFormat="1" applyFont="1" applyFill="1" applyBorder="1" applyAlignment="1" applyProtection="1">
      <alignment horizontal="left" vertical="top" wrapText="1" indent="1"/>
      <protection locked="0"/>
    </xf>
    <xf numFmtId="38" fontId="27" fillId="3" borderId="2" xfId="0" applyNumberFormat="1" applyFont="1" applyFill="1" applyBorder="1" applyAlignment="1" applyProtection="1">
      <alignment horizontal="right" vertical="center" indent="1"/>
      <protection locked="0"/>
    </xf>
    <xf numFmtId="0" fontId="18" fillId="3" borderId="2" xfId="0" applyFont="1" applyFill="1" applyBorder="1" applyAlignment="1" applyProtection="1">
      <alignment horizontal="left" vertical="center" indent="4"/>
      <protection locked="0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167" fontId="6" fillId="3" borderId="2" xfId="0" applyNumberFormat="1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166" fontId="27" fillId="0" borderId="0" xfId="0" applyNumberFormat="1" applyFont="1" applyAlignment="1" applyProtection="1">
      <alignment horizontal="right" vertical="center" indent="6"/>
      <protection locked="0"/>
    </xf>
    <xf numFmtId="166" fontId="27" fillId="3" borderId="2" xfId="0" applyNumberFormat="1" applyFont="1" applyFill="1" applyBorder="1" applyAlignment="1" applyProtection="1">
      <alignment horizontal="center" vertical="center"/>
      <protection locked="0"/>
    </xf>
    <xf numFmtId="166" fontId="27" fillId="0" borderId="0" xfId="0" applyNumberFormat="1" applyFont="1" applyAlignment="1" applyProtection="1">
      <alignment horizontal="center" vertical="center"/>
      <protection locked="0"/>
    </xf>
    <xf numFmtId="0" fontId="23" fillId="3" borderId="2" xfId="1" applyFont="1" applyFill="1" applyBorder="1" applyAlignment="1" applyProtection="1">
      <alignment horizontal="left" vertical="center" indent="1"/>
      <protection locked="0"/>
    </xf>
    <xf numFmtId="170" fontId="27" fillId="3" borderId="2" xfId="0" applyNumberFormat="1" applyFont="1" applyFill="1" applyBorder="1" applyAlignment="1" applyProtection="1">
      <alignment horizontal="right" vertical="center" indent="1"/>
      <protection locked="0"/>
    </xf>
    <xf numFmtId="0" fontId="27" fillId="3" borderId="2" xfId="0" applyFont="1" applyFill="1" applyBorder="1" applyAlignment="1" applyProtection="1">
      <alignment horizontal="right" vertical="center" indent="1"/>
      <protection locked="0"/>
    </xf>
    <xf numFmtId="170" fontId="27" fillId="3" borderId="2" xfId="0" applyNumberFormat="1" applyFont="1" applyFill="1" applyBorder="1" applyAlignment="1" applyProtection="1">
      <alignment horizontal="right" vertical="center" indent="2"/>
      <protection locked="0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0" fillId="14" borderId="24" xfId="0" applyFill="1" applyBorder="1" applyAlignment="1">
      <alignment horizontal="center" vertical="center" wrapText="1"/>
    </xf>
    <xf numFmtId="168" fontId="1" fillId="0" borderId="0" xfId="0" applyNumberFormat="1" applyFont="1" applyProtection="1">
      <protection hidden="1"/>
    </xf>
    <xf numFmtId="0" fontId="0" fillId="0" borderId="16" xfId="0" applyBorder="1"/>
    <xf numFmtId="170" fontId="43" fillId="15" borderId="16" xfId="3" applyNumberFormat="1" applyFont="1" applyFill="1" applyBorder="1"/>
    <xf numFmtId="0" fontId="0" fillId="16" borderId="25" xfId="0" applyFill="1" applyBorder="1"/>
    <xf numFmtId="44" fontId="0" fillId="0" borderId="0" xfId="0" applyNumberFormat="1"/>
    <xf numFmtId="0" fontId="0" fillId="0" borderId="2" xfId="0" applyBorder="1"/>
    <xf numFmtId="49" fontId="0" fillId="16" borderId="25" xfId="0" applyNumberFormat="1" applyFill="1" applyBorder="1"/>
    <xf numFmtId="168" fontId="0" fillId="0" borderId="0" xfId="0" applyNumberFormat="1" applyProtection="1">
      <protection hidden="1"/>
    </xf>
    <xf numFmtId="0" fontId="0" fillId="0" borderId="26" xfId="0" applyBorder="1"/>
    <xf numFmtId="0" fontId="0" fillId="0" borderId="0" xfId="0" applyAlignment="1" applyProtection="1">
      <alignment horizontal="left"/>
      <protection hidden="1"/>
    </xf>
    <xf numFmtId="164" fontId="27" fillId="3" borderId="2" xfId="0" applyNumberFormat="1" applyFont="1" applyFill="1" applyBorder="1" applyAlignment="1" applyProtection="1">
      <alignment vertical="top" wrapText="1"/>
      <protection locked="0"/>
    </xf>
    <xf numFmtId="166" fontId="27" fillId="0" borderId="0" xfId="0" applyNumberFormat="1" applyFont="1" applyAlignment="1" applyProtection="1">
      <alignment horizontal="left" vertical="top" wrapText="1" indent="1"/>
      <protection locked="0"/>
    </xf>
    <xf numFmtId="164" fontId="48" fillId="3" borderId="6" xfId="0" applyNumberFormat="1" applyFont="1" applyFill="1" applyBorder="1" applyAlignment="1" applyProtection="1">
      <alignment horizontal="left" vertical="top" wrapText="1" indent="1"/>
      <protection locked="0"/>
    </xf>
    <xf numFmtId="164" fontId="48" fillId="3" borderId="6" xfId="0" applyNumberFormat="1" applyFont="1" applyFill="1" applyBorder="1" applyAlignment="1" applyProtection="1">
      <alignment vertical="top" wrapText="1"/>
      <protection locked="0"/>
    </xf>
    <xf numFmtId="0" fontId="0" fillId="16" borderId="0" xfId="0" applyFill="1"/>
    <xf numFmtId="0" fontId="0" fillId="16" borderId="16" xfId="0" applyFill="1" applyBorder="1"/>
    <xf numFmtId="9" fontId="27" fillId="3" borderId="2" xfId="4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38" fontId="0" fillId="0" borderId="0" xfId="0" applyNumberFormat="1"/>
    <xf numFmtId="1" fontId="0" fillId="0" borderId="0" xfId="0" applyNumberFormat="1"/>
    <xf numFmtId="9" fontId="27" fillId="17" borderId="2" xfId="4" applyFont="1" applyFill="1" applyBorder="1" applyAlignment="1" applyProtection="1">
      <alignment horizontal="left" vertical="center"/>
      <protection locked="0"/>
    </xf>
    <xf numFmtId="0" fontId="0" fillId="9" borderId="0" xfId="0" applyFill="1" applyProtection="1">
      <protection locked="0"/>
    </xf>
    <xf numFmtId="0" fontId="0" fillId="0" borderId="0" xfId="0" applyProtection="1">
      <protection locked="0"/>
    </xf>
    <xf numFmtId="0" fontId="3" fillId="9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left" indent="2"/>
      <protection locked="0"/>
    </xf>
    <xf numFmtId="0" fontId="3" fillId="9" borderId="0" xfId="0" applyFont="1" applyFill="1" applyAlignment="1" applyProtection="1">
      <alignment vertical="center"/>
      <protection locked="0"/>
    </xf>
    <xf numFmtId="0" fontId="7" fillId="0" borderId="0" xfId="1" applyFont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7" fontId="4" fillId="2" borderId="0" xfId="0" quotePrefix="1" applyNumberFormat="1" applyFont="1" applyFill="1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horizont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2" fillId="9" borderId="0" xfId="1" applyFill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10" fillId="9" borderId="0" xfId="0" applyFont="1" applyFill="1" applyAlignment="1" applyProtection="1">
      <alignment horizontal="left" indent="1"/>
      <protection locked="0"/>
    </xf>
    <xf numFmtId="0" fontId="10" fillId="0" borderId="0" xfId="0" applyFont="1" applyAlignment="1" applyProtection="1">
      <alignment horizontal="left" indent="1"/>
      <protection locked="0"/>
    </xf>
    <xf numFmtId="17" fontId="37" fillId="2" borderId="1" xfId="0" quotePrefix="1" applyNumberFormat="1" applyFont="1" applyFill="1" applyBorder="1" applyAlignment="1">
      <alignment horizontal="right" vertical="center" wrapText="1" indent="1"/>
    </xf>
    <xf numFmtId="17" fontId="37" fillId="2" borderId="3" xfId="0" quotePrefix="1" applyNumberFormat="1" applyFont="1" applyFill="1" applyBorder="1" applyAlignment="1">
      <alignment horizontal="right" vertical="center" wrapText="1" indent="1"/>
    </xf>
    <xf numFmtId="17" fontId="37" fillId="2" borderId="4" xfId="0" quotePrefix="1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4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left" vertical="center" indent="4"/>
    </xf>
    <xf numFmtId="0" fontId="1" fillId="10" borderId="0" xfId="0" applyFont="1" applyFill="1" applyAlignment="1">
      <alignment horizontal="left" vertical="center" indent="4"/>
    </xf>
    <xf numFmtId="0" fontId="0" fillId="0" borderId="0" xfId="0" applyAlignment="1">
      <alignment horizontal="left" indent="2"/>
    </xf>
    <xf numFmtId="0" fontId="2" fillId="0" borderId="0" xfId="1" applyFill="1" applyAlignment="1" applyProtection="1">
      <alignment horizontal="left" indent="8"/>
    </xf>
    <xf numFmtId="17" fontId="37" fillId="2" borderId="2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Protection="1">
      <protection locked="0"/>
    </xf>
    <xf numFmtId="0" fontId="47" fillId="0" borderId="0" xfId="0" applyFont="1" applyAlignment="1" applyProtection="1">
      <alignment horizontal="center" vertical="center"/>
      <protection locked="0"/>
    </xf>
    <xf numFmtId="17" fontId="4" fillId="2" borderId="11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indent="1"/>
      <protection locked="0"/>
    </xf>
    <xf numFmtId="17" fontId="26" fillId="0" borderId="0" xfId="0" quotePrefix="1" applyNumberFormat="1" applyFont="1" applyAlignment="1" applyProtection="1">
      <alignment horizontal="right" vertical="center" wrapText="1" indent="1"/>
      <protection locked="0"/>
    </xf>
    <xf numFmtId="164" fontId="17" fillId="0" borderId="0" xfId="0" applyNumberFormat="1" applyFont="1" applyAlignment="1" applyProtection="1">
      <alignment horizontal="right" vertical="center" indent="1"/>
      <protection locked="0"/>
    </xf>
    <xf numFmtId="17" fontId="26" fillId="3" borderId="2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44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 wrapText="1" indent="2"/>
      <protection locked="0"/>
    </xf>
    <xf numFmtId="0" fontId="3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4" fillId="0" borderId="0" xfId="0" applyFont="1" applyProtection="1">
      <protection locked="0"/>
    </xf>
    <xf numFmtId="0" fontId="51" fillId="0" borderId="0" xfId="0" applyFont="1" applyProtection="1">
      <protection locked="0"/>
    </xf>
    <xf numFmtId="169" fontId="22" fillId="0" borderId="0" xfId="0" applyNumberFormat="1" applyFont="1" applyProtection="1">
      <protection locked="0"/>
    </xf>
    <xf numFmtId="166" fontId="0" fillId="0" borderId="0" xfId="0" applyNumberFormat="1" applyAlignment="1" applyProtection="1">
      <alignment horizontal="left" vertical="top" wrapText="1" indent="1"/>
      <protection locked="0"/>
    </xf>
    <xf numFmtId="0" fontId="1" fillId="0" borderId="0" xfId="0" applyFont="1" applyAlignment="1" applyProtection="1">
      <alignment horizontal="center"/>
      <protection locked="0"/>
    </xf>
    <xf numFmtId="9" fontId="0" fillId="3" borderId="2" xfId="4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44" fontId="27" fillId="3" borderId="2" xfId="3" applyFont="1" applyFill="1" applyBorder="1" applyAlignment="1" applyProtection="1">
      <alignment horizontal="right" vertical="center" indent="1"/>
      <protection locked="0"/>
    </xf>
    <xf numFmtId="17" fontId="26" fillId="0" borderId="0" xfId="0" quotePrefix="1" applyNumberFormat="1" applyFont="1" applyAlignment="1">
      <alignment horizontal="right" vertical="center" wrapText="1" indent="1"/>
    </xf>
    <xf numFmtId="164" fontId="17" fillId="0" borderId="0" xfId="0" applyNumberFormat="1" applyFont="1" applyAlignment="1">
      <alignment horizontal="right" vertical="center" indent="1"/>
    </xf>
    <xf numFmtId="0" fontId="26" fillId="0" borderId="0" xfId="0" applyFont="1" applyAlignment="1">
      <alignment horizontal="left" indent="1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164" fontId="0" fillId="0" borderId="0" xfId="0" applyNumberFormat="1"/>
    <xf numFmtId="0" fontId="24" fillId="0" borderId="0" xfId="0" applyFont="1" applyAlignment="1">
      <alignment horizontal="left" indent="1"/>
    </xf>
    <xf numFmtId="166" fontId="17" fillId="5" borderId="2" xfId="0" applyNumberFormat="1" applyFont="1" applyFill="1" applyBorder="1" applyAlignment="1">
      <alignment horizontal="left" vertical="center"/>
    </xf>
    <xf numFmtId="9" fontId="27" fillId="17" borderId="6" xfId="4" applyFont="1" applyFill="1" applyBorder="1" applyAlignment="1" applyProtection="1">
      <alignment horizontal="left" vertical="top" wrapText="1" indent="1"/>
    </xf>
    <xf numFmtId="0" fontId="3" fillId="0" borderId="0" xfId="0" applyFont="1" applyAlignment="1">
      <alignment horizontal="center" vertical="top" wrapText="1"/>
    </xf>
    <xf numFmtId="4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 indent="1"/>
    </xf>
    <xf numFmtId="0" fontId="2" fillId="0" borderId="0" xfId="1" applyAlignment="1" applyProtection="1">
      <alignment horizontal="left" vertical="center" wrapText="1" indent="1"/>
    </xf>
    <xf numFmtId="0" fontId="2" fillId="0" borderId="0" xfId="1" applyFill="1" applyAlignment="1" applyProtection="1">
      <alignment horizontal="left" vertical="center" wrapText="1" indent="1"/>
    </xf>
    <xf numFmtId="9" fontId="49" fillId="5" borderId="6" xfId="4" applyFont="1" applyFill="1" applyBorder="1" applyAlignment="1" applyProtection="1">
      <alignment horizontal="left" vertical="top" wrapText="1" indent="19"/>
    </xf>
    <xf numFmtId="164" fontId="27" fillId="0" borderId="8" xfId="0" applyNumberFormat="1" applyFont="1" applyBorder="1" applyAlignment="1">
      <alignment vertical="top" wrapText="1"/>
    </xf>
    <xf numFmtId="170" fontId="27" fillId="0" borderId="8" xfId="0" applyNumberFormat="1" applyFont="1" applyBorder="1" applyAlignment="1">
      <alignment horizontal="right" vertical="center" indent="1"/>
    </xf>
    <xf numFmtId="170" fontId="27" fillId="0" borderId="9" xfId="0" applyNumberFormat="1" applyFont="1" applyBorder="1" applyAlignment="1">
      <alignment horizontal="right" vertical="center" indent="1"/>
    </xf>
    <xf numFmtId="164" fontId="27" fillId="0" borderId="0" xfId="0" applyNumberFormat="1" applyFont="1" applyAlignment="1">
      <alignment horizontal="left" vertical="top" wrapText="1" indent="1"/>
    </xf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3"/>
    </xf>
    <xf numFmtId="170" fontId="27" fillId="3" borderId="2" xfId="0" applyNumberFormat="1" applyFont="1" applyFill="1" applyBorder="1" applyAlignment="1">
      <alignment horizontal="right" vertical="center" indent="1"/>
    </xf>
    <xf numFmtId="0" fontId="34" fillId="0" borderId="0" xfId="0" applyFont="1"/>
    <xf numFmtId="169" fontId="22" fillId="0" borderId="0" xfId="0" applyNumberFormat="1" applyFont="1"/>
    <xf numFmtId="0" fontId="24" fillId="0" borderId="0" xfId="0" applyFont="1" applyAlignment="1">
      <alignment horizontal="left" indent="3"/>
    </xf>
    <xf numFmtId="0" fontId="50" fillId="0" borderId="0" xfId="0" applyFont="1" applyAlignment="1">
      <alignment horizontal="left" vertical="center" indent="1"/>
    </xf>
    <xf numFmtId="164" fontId="17" fillId="5" borderId="2" xfId="0" applyNumberFormat="1" applyFont="1" applyFill="1" applyBorder="1" applyAlignment="1">
      <alignment horizontal="right" vertical="center" indent="2"/>
    </xf>
    <xf numFmtId="0" fontId="48" fillId="0" borderId="0" xfId="0" applyFont="1" applyAlignment="1">
      <alignment horizontal="left" vertical="center"/>
    </xf>
    <xf numFmtId="0" fontId="18" fillId="5" borderId="2" xfId="0" applyFont="1" applyFill="1" applyBorder="1" applyAlignment="1">
      <alignment horizontal="left" vertical="center" indent="4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/>
    </xf>
    <xf numFmtId="0" fontId="5" fillId="4" borderId="2" xfId="0" applyFont="1" applyFill="1" applyBorder="1" applyAlignment="1">
      <alignment horizontal="left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indent="1"/>
    </xf>
    <xf numFmtId="167" fontId="3" fillId="0" borderId="0" xfId="0" applyNumberFormat="1" applyFont="1" applyAlignment="1">
      <alignment horizontal="left" vertical="top" wrapText="1" indent="1"/>
    </xf>
    <xf numFmtId="0" fontId="5" fillId="0" borderId="0" xfId="0" applyFont="1" applyAlignment="1">
      <alignment horizontal="left"/>
    </xf>
    <xf numFmtId="0" fontId="2" fillId="0" borderId="0" xfId="1" applyAlignment="1" applyProtection="1">
      <alignment vertical="center"/>
    </xf>
    <xf numFmtId="0" fontId="3" fillId="0" borderId="0" xfId="0" applyFont="1"/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2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top" wrapText="1" indent="1"/>
    </xf>
    <xf numFmtId="0" fontId="14" fillId="0" borderId="16" xfId="0" applyFont="1" applyBorder="1" applyAlignment="1">
      <alignment horizontal="left" vertical="top" wrapText="1" indent="1"/>
    </xf>
    <xf numFmtId="0" fontId="31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left" vertical="center" wrapText="1" indent="2"/>
      <protection locked="0"/>
    </xf>
    <xf numFmtId="0" fontId="48" fillId="0" borderId="0" xfId="0" applyFont="1" applyAlignment="1" applyProtection="1">
      <alignment vertical="center"/>
      <protection locked="0"/>
    </xf>
    <xf numFmtId="0" fontId="27" fillId="3" borderId="2" xfId="0" applyFont="1" applyFill="1" applyBorder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17" fontId="37" fillId="2" borderId="2" xfId="0" quotePrefix="1" applyNumberFormat="1" applyFont="1" applyFill="1" applyBorder="1" applyAlignment="1">
      <alignment horizontal="right" vertical="center" wrapText="1" indent="1"/>
    </xf>
    <xf numFmtId="17" fontId="4" fillId="2" borderId="2" xfId="0" quotePrefix="1" applyNumberFormat="1" applyFont="1" applyFill="1" applyBorder="1" applyAlignment="1">
      <alignment horizontal="right" vertical="center" wrapText="1" indent="1"/>
    </xf>
    <xf numFmtId="17" fontId="4" fillId="2" borderId="14" xfId="0" quotePrefix="1" applyNumberFormat="1" applyFont="1" applyFill="1" applyBorder="1" applyAlignment="1">
      <alignment horizontal="right" vertical="center" wrapText="1" indent="1"/>
    </xf>
    <xf numFmtId="0" fontId="29" fillId="0" borderId="0" xfId="0" applyFont="1" applyAlignment="1">
      <alignment horizontal="center" vertical="center"/>
    </xf>
    <xf numFmtId="0" fontId="28" fillId="8" borderId="2" xfId="0" applyFont="1" applyFill="1" applyBorder="1" applyAlignment="1">
      <alignment horizontal="left" vertical="center" wrapText="1" indent="1"/>
    </xf>
    <xf numFmtId="0" fontId="18" fillId="12" borderId="2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horizontal="left" vertical="center" wrapText="1" indent="2"/>
    </xf>
    <xf numFmtId="0" fontId="27" fillId="0" borderId="15" xfId="0" applyFont="1" applyBorder="1" applyAlignment="1">
      <alignment horizontal="left" vertical="center" wrapText="1" indent="2"/>
    </xf>
    <xf numFmtId="0" fontId="27" fillId="6" borderId="5" xfId="0" applyFont="1" applyFill="1" applyBorder="1" applyAlignment="1">
      <alignment horizontal="left" vertical="center" wrapText="1" indent="1"/>
    </xf>
    <xf numFmtId="0" fontId="27" fillId="0" borderId="10" xfId="0" applyFont="1" applyBorder="1" applyAlignment="1">
      <alignment horizontal="left" vertical="center" wrapText="1" indent="1"/>
    </xf>
    <xf numFmtId="0" fontId="27" fillId="0" borderId="1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 indent="1"/>
    </xf>
    <xf numFmtId="17" fontId="11" fillId="0" borderId="0" xfId="0" quotePrefix="1" applyNumberFormat="1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7" fontId="0" fillId="0" borderId="0" xfId="0" applyNumberFormat="1"/>
    <xf numFmtId="9" fontId="0" fillId="0" borderId="0" xfId="0" applyNumberFormat="1"/>
    <xf numFmtId="0" fontId="2" fillId="0" borderId="0" xfId="1" applyFill="1" applyAlignment="1" applyProtection="1">
      <alignment horizontal="left" indent="5"/>
    </xf>
    <xf numFmtId="0" fontId="0" fillId="0" borderId="0" xfId="0" applyAlignment="1" applyProtection="1">
      <alignment horizontal="center" vertical="center"/>
      <protection locked="0"/>
    </xf>
    <xf numFmtId="17" fontId="9" fillId="2" borderId="0" xfId="0" quotePrefix="1" applyNumberFormat="1" applyFont="1" applyFill="1" applyAlignment="1">
      <alignment horizontal="center" vertical="center" wrapText="1"/>
    </xf>
    <xf numFmtId="0" fontId="35" fillId="0" borderId="0" xfId="0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36" fillId="4" borderId="0" xfId="0" applyFont="1" applyFill="1" applyAlignment="1" applyProtection="1">
      <alignment horizontal="left" vertical="center" indent="1"/>
      <protection locked="0"/>
    </xf>
    <xf numFmtId="0" fontId="33" fillId="0" borderId="0" xfId="0" applyFont="1" applyAlignment="1">
      <alignment horizontal="right" vertical="center" wrapText="1" inden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4" fillId="0" borderId="13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left" wrapText="1"/>
    </xf>
    <xf numFmtId="167" fontId="27" fillId="3" borderId="5" xfId="0" applyNumberFormat="1" applyFont="1" applyFill="1" applyBorder="1" applyAlignment="1" applyProtection="1">
      <alignment horizontal="left" vertical="top" wrapText="1" indent="1"/>
      <protection locked="0"/>
    </xf>
    <xf numFmtId="167" fontId="27" fillId="3" borderId="14" xfId="0" applyNumberFormat="1" applyFont="1" applyFill="1" applyBorder="1" applyAlignment="1" applyProtection="1">
      <alignment horizontal="left" vertical="top" wrapText="1" indent="1"/>
      <protection locked="0"/>
    </xf>
    <xf numFmtId="167" fontId="27" fillId="3" borderId="6" xfId="0" applyNumberFormat="1" applyFont="1" applyFill="1" applyBorder="1" applyAlignment="1" applyProtection="1">
      <alignment horizontal="left" vertical="top" wrapText="1" indent="1"/>
      <protection locked="0"/>
    </xf>
    <xf numFmtId="0" fontId="3" fillId="0" borderId="23" xfId="0" applyFont="1" applyBorder="1" applyAlignment="1">
      <alignment horizontal="center" vertical="center" wrapText="1"/>
    </xf>
    <xf numFmtId="0" fontId="2" fillId="0" borderId="23" xfId="1" applyBorder="1" applyAlignment="1" applyProtection="1">
      <alignment horizontal="center" vertical="top" wrapText="1"/>
    </xf>
    <xf numFmtId="164" fontId="27" fillId="3" borderId="5" xfId="0" applyNumberFormat="1" applyFont="1" applyFill="1" applyBorder="1" applyAlignment="1" applyProtection="1">
      <alignment horizontal="left" vertical="top" wrapText="1"/>
      <protection locked="0"/>
    </xf>
    <xf numFmtId="164" fontId="27" fillId="3" borderId="6" xfId="0" applyNumberFormat="1" applyFont="1" applyFill="1" applyBorder="1" applyAlignment="1" applyProtection="1">
      <alignment horizontal="left" vertical="top" wrapText="1"/>
      <protection locked="0"/>
    </xf>
    <xf numFmtId="17" fontId="11" fillId="0" borderId="20" xfId="0" quotePrefix="1" applyNumberFormat="1" applyFont="1" applyBorder="1" applyAlignment="1" applyProtection="1">
      <alignment horizontal="left" wrapText="1" indent="1"/>
      <protection locked="0"/>
    </xf>
    <xf numFmtId="164" fontId="27" fillId="3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3" borderId="6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left" vertical="center" wrapText="1"/>
    </xf>
    <xf numFmtId="0" fontId="27" fillId="3" borderId="5" xfId="0" applyFont="1" applyFill="1" applyBorder="1" applyAlignment="1" applyProtection="1">
      <alignment horizontal="left" vertical="top" wrapText="1" indent="1"/>
      <protection locked="0"/>
    </xf>
    <xf numFmtId="0" fontId="27" fillId="3" borderId="14" xfId="0" applyFont="1" applyFill="1" applyBorder="1" applyAlignment="1" applyProtection="1">
      <alignment horizontal="left" vertical="top" wrapText="1" indent="1"/>
      <protection locked="0"/>
    </xf>
    <xf numFmtId="0" fontId="27" fillId="3" borderId="6" xfId="0" applyFont="1" applyFill="1" applyBorder="1" applyAlignment="1" applyProtection="1">
      <alignment horizontal="left" vertical="top" wrapText="1" inden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27" fillId="3" borderId="5" xfId="0" applyFont="1" applyFill="1" applyBorder="1" applyAlignment="1" applyProtection="1">
      <alignment horizontal="left" vertical="top" indent="1"/>
      <protection locked="0"/>
    </xf>
    <xf numFmtId="0" fontId="27" fillId="3" borderId="14" xfId="0" applyFont="1" applyFill="1" applyBorder="1" applyAlignment="1" applyProtection="1">
      <alignment horizontal="left" vertical="top" indent="1"/>
      <protection locked="0"/>
    </xf>
    <xf numFmtId="0" fontId="27" fillId="3" borderId="6" xfId="0" applyFont="1" applyFill="1" applyBorder="1" applyAlignment="1" applyProtection="1">
      <alignment horizontal="left" vertical="top" indent="1"/>
      <protection locked="0"/>
    </xf>
    <xf numFmtId="0" fontId="47" fillId="0" borderId="0" xfId="1" applyFont="1" applyAlignment="1" applyProtection="1">
      <alignment horizontal="center" vertical="center"/>
      <protection locked="0"/>
    </xf>
    <xf numFmtId="17" fontId="37" fillId="2" borderId="17" xfId="0" quotePrefix="1" applyNumberFormat="1" applyFont="1" applyFill="1" applyBorder="1" applyAlignment="1">
      <alignment horizontal="left" vertical="center" wrapText="1" indent="1"/>
    </xf>
    <xf numFmtId="17" fontId="37" fillId="2" borderId="18" xfId="0" quotePrefix="1" applyNumberFormat="1" applyFont="1" applyFill="1" applyBorder="1" applyAlignment="1">
      <alignment horizontal="left" vertical="center" wrapText="1" indent="1"/>
    </xf>
    <xf numFmtId="17" fontId="37" fillId="2" borderId="19" xfId="0" quotePrefix="1" applyNumberFormat="1" applyFont="1" applyFill="1" applyBorder="1" applyAlignment="1">
      <alignment horizontal="left" vertical="center" wrapText="1" indent="1"/>
    </xf>
    <xf numFmtId="0" fontId="5" fillId="13" borderId="0" xfId="0" applyFont="1" applyFill="1" applyAlignment="1">
      <alignment horizontal="center" vertical="center"/>
    </xf>
    <xf numFmtId="17" fontId="4" fillId="2" borderId="11" xfId="0" quotePrefix="1" applyNumberFormat="1" applyFont="1" applyFill="1" applyBorder="1" applyAlignment="1" applyProtection="1">
      <alignment horizontal="right" vertical="center" wrapText="1" indent="1"/>
      <protection locked="0"/>
    </xf>
    <xf numFmtId="170" fontId="17" fillId="3" borderId="14" xfId="0" applyNumberFormat="1" applyFont="1" applyFill="1" applyBorder="1" applyAlignment="1" applyProtection="1">
      <alignment horizontal="right" vertical="center" indent="1"/>
      <protection locked="0"/>
    </xf>
    <xf numFmtId="170" fontId="17" fillId="3" borderId="6" xfId="0" applyNumberFormat="1" applyFont="1" applyFill="1" applyBorder="1" applyAlignment="1" applyProtection="1">
      <alignment horizontal="right" vertical="center" indent="1"/>
      <protection locked="0"/>
    </xf>
    <xf numFmtId="170" fontId="17" fillId="4" borderId="14" xfId="0" applyNumberFormat="1" applyFont="1" applyFill="1" applyBorder="1" applyAlignment="1">
      <alignment horizontal="right" vertical="center" indent="1"/>
    </xf>
    <xf numFmtId="170" fontId="17" fillId="4" borderId="6" xfId="0" applyNumberFormat="1" applyFont="1" applyFill="1" applyBorder="1" applyAlignment="1">
      <alignment horizontal="right" vertical="center" indent="1"/>
    </xf>
    <xf numFmtId="170" fontId="31" fillId="3" borderId="14" xfId="0" applyNumberFormat="1" applyFont="1" applyFill="1" applyBorder="1" applyAlignment="1">
      <alignment horizontal="right" vertical="center" indent="1"/>
    </xf>
    <xf numFmtId="170" fontId="31" fillId="3" borderId="6" xfId="0" applyNumberFormat="1" applyFont="1" applyFill="1" applyBorder="1" applyAlignment="1">
      <alignment horizontal="right" vertical="center" indent="1"/>
    </xf>
    <xf numFmtId="170" fontId="17" fillId="4" borderId="2" xfId="0" applyNumberFormat="1" applyFont="1" applyFill="1" applyBorder="1" applyAlignment="1">
      <alignment horizontal="right" vertical="center" indent="1"/>
    </xf>
    <xf numFmtId="17" fontId="37" fillId="2" borderId="22" xfId="0" quotePrefix="1" applyNumberFormat="1" applyFont="1" applyFill="1" applyBorder="1" applyAlignment="1" applyProtection="1">
      <alignment horizontal="right" vertical="center" wrapText="1" indent="1"/>
      <protection locked="0"/>
    </xf>
    <xf numFmtId="17" fontId="37" fillId="2" borderId="0" xfId="0" quotePrefix="1" applyNumberFormat="1" applyFont="1" applyFill="1" applyAlignment="1" applyProtection="1">
      <alignment horizontal="right" vertical="center" wrapText="1" indent="1"/>
      <protection locked="0"/>
    </xf>
    <xf numFmtId="17" fontId="37" fillId="2" borderId="11" xfId="0" quotePrefix="1" applyNumberFormat="1" applyFont="1" applyFill="1" applyBorder="1" applyAlignment="1">
      <alignment horizontal="right" vertical="center" wrapText="1" indent="1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14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/>
      <protection locked="0"/>
    </xf>
    <xf numFmtId="17" fontId="38" fillId="4" borderId="2" xfId="0" quotePrefix="1" applyNumberFormat="1" applyFont="1" applyFill="1" applyBorder="1" applyAlignment="1" applyProtection="1">
      <alignment horizontal="right" vertical="center" wrapText="1" indent="1"/>
      <protection locked="0"/>
    </xf>
    <xf numFmtId="17" fontId="26" fillId="4" borderId="5" xfId="0" quotePrefix="1" applyNumberFormat="1" applyFont="1" applyFill="1" applyBorder="1" applyAlignment="1" applyProtection="1">
      <alignment horizontal="right" vertical="center" wrapText="1" indent="1"/>
      <protection locked="0"/>
    </xf>
    <xf numFmtId="17" fontId="26" fillId="4" borderId="14" xfId="0" quotePrefix="1" applyNumberFormat="1" applyFont="1" applyFill="1" applyBorder="1" applyAlignment="1" applyProtection="1">
      <alignment horizontal="right" vertical="center" wrapText="1" indent="1"/>
      <protection locked="0"/>
    </xf>
    <xf numFmtId="17" fontId="26" fillId="4" borderId="6" xfId="0" quotePrefix="1" applyNumberFormat="1" applyFont="1" applyFill="1" applyBorder="1" applyAlignment="1" applyProtection="1">
      <alignment horizontal="right" vertical="center" wrapText="1" indent="1"/>
      <protection locked="0"/>
    </xf>
    <xf numFmtId="17" fontId="37" fillId="2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7" fontId="37" fillId="2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7" fontId="37" fillId="2" borderId="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1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7" fillId="3" borderId="5" xfId="0" applyFont="1" applyFill="1" applyBorder="1" applyAlignment="1" applyProtection="1">
      <alignment horizontal="center" vertical="center" wrapText="1"/>
      <protection locked="0"/>
    </xf>
    <xf numFmtId="0" fontId="27" fillId="3" borderId="6" xfId="0" applyFont="1" applyFill="1" applyBorder="1" applyAlignment="1" applyProtection="1">
      <alignment horizontal="center" vertical="center" wrapText="1"/>
      <protection locked="0"/>
    </xf>
    <xf numFmtId="0" fontId="27" fillId="3" borderId="5" xfId="0" applyFont="1" applyFill="1" applyBorder="1" applyAlignment="1" applyProtection="1">
      <alignment horizontal="left" vertical="center" wrapText="1" indent="1"/>
      <protection locked="0"/>
    </xf>
    <xf numFmtId="0" fontId="27" fillId="3" borderId="14" xfId="0" applyFont="1" applyFill="1" applyBorder="1" applyAlignment="1" applyProtection="1">
      <alignment horizontal="left" vertical="center" wrapText="1" indent="1"/>
      <protection locked="0"/>
    </xf>
    <xf numFmtId="0" fontId="27" fillId="3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2" xfId="1" applyBorder="1" applyAlignment="1" applyProtection="1">
      <alignment horizontal="left" wrapText="1"/>
    </xf>
    <xf numFmtId="0" fontId="14" fillId="0" borderId="5" xfId="0" applyFont="1" applyBorder="1" applyAlignment="1" applyProtection="1">
      <alignment horizontal="left" vertical="center" wrapText="1" indent="1"/>
      <protection locked="0"/>
    </xf>
    <xf numFmtId="0" fontId="14" fillId="0" borderId="14" xfId="0" applyFont="1" applyBorder="1" applyAlignment="1" applyProtection="1">
      <alignment horizontal="left" vertical="center" wrapText="1" indent="1"/>
      <protection locked="0"/>
    </xf>
    <xf numFmtId="0" fontId="14" fillId="0" borderId="6" xfId="0" applyFont="1" applyBorder="1" applyAlignment="1" applyProtection="1">
      <alignment horizontal="left" vertical="center" wrapText="1" indent="1"/>
      <protection locked="0"/>
    </xf>
    <xf numFmtId="0" fontId="15" fillId="0" borderId="14" xfId="0" applyFont="1" applyBorder="1" applyAlignment="1">
      <alignment vertical="center" wrapText="1"/>
    </xf>
    <xf numFmtId="17" fontId="4" fillId="0" borderId="0" xfId="0" quotePrefix="1" applyNumberFormat="1" applyFont="1" applyAlignment="1" applyProtection="1">
      <alignment horizontal="left" vertical="center" wrapText="1" indent="1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166" fontId="27" fillId="3" borderId="5" xfId="0" applyNumberFormat="1" applyFont="1" applyFill="1" applyBorder="1" applyAlignment="1" applyProtection="1">
      <alignment horizontal="left" vertical="top" wrapText="1" indent="1"/>
      <protection locked="0"/>
    </xf>
    <xf numFmtId="166" fontId="27" fillId="3" borderId="14" xfId="0" applyNumberFormat="1" applyFont="1" applyFill="1" applyBorder="1" applyAlignment="1" applyProtection="1">
      <alignment horizontal="left" vertical="top" wrapText="1" indent="1"/>
      <protection locked="0"/>
    </xf>
    <xf numFmtId="166" fontId="27" fillId="3" borderId="6" xfId="0" applyNumberFormat="1" applyFont="1" applyFill="1" applyBorder="1" applyAlignment="1" applyProtection="1">
      <alignment horizontal="left" vertical="top" wrapText="1" indent="1"/>
      <protection locked="0"/>
    </xf>
    <xf numFmtId="0" fontId="48" fillId="0" borderId="13" xfId="0" applyFont="1" applyBorder="1" applyAlignment="1" applyProtection="1">
      <alignment horizontal="left" vertical="top" wrapText="1"/>
      <protection locked="0"/>
    </xf>
    <xf numFmtId="0" fontId="48" fillId="0" borderId="0" xfId="0" applyFont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left" wrapText="1"/>
    </xf>
    <xf numFmtId="0" fontId="27" fillId="6" borderId="5" xfId="0" applyFont="1" applyFill="1" applyBorder="1" applyAlignment="1">
      <alignment horizontal="left" vertical="center" wrapText="1" indent="1"/>
    </xf>
    <xf numFmtId="0" fontId="27" fillId="6" borderId="14" xfId="0" applyFont="1" applyFill="1" applyBorder="1" applyAlignment="1">
      <alignment horizontal="left" vertical="center" wrapText="1" indent="1"/>
    </xf>
    <xf numFmtId="0" fontId="27" fillId="6" borderId="6" xfId="0" applyFont="1" applyFill="1" applyBorder="1" applyAlignment="1">
      <alignment horizontal="left" vertical="center" wrapText="1" indent="1"/>
    </xf>
    <xf numFmtId="170" fontId="38" fillId="11" borderId="10" xfId="0" applyNumberFormat="1" applyFont="1" applyFill="1" applyBorder="1" applyAlignment="1" applyProtection="1">
      <alignment horizontal="right" vertical="center" indent="1"/>
      <protection locked="0"/>
    </xf>
    <xf numFmtId="170" fontId="38" fillId="11" borderId="12" xfId="0" applyNumberFormat="1" applyFont="1" applyFill="1" applyBorder="1" applyAlignment="1" applyProtection="1">
      <alignment horizontal="right" vertical="center" indent="1"/>
      <protection locked="0"/>
    </xf>
    <xf numFmtId="0" fontId="26" fillId="7" borderId="10" xfId="0" applyFont="1" applyFill="1" applyBorder="1" applyAlignment="1" applyProtection="1">
      <alignment horizontal="left" vertical="top" wrapText="1" indent="2"/>
      <protection locked="0"/>
    </xf>
    <xf numFmtId="0" fontId="26" fillId="7" borderId="11" xfId="0" applyFont="1" applyFill="1" applyBorder="1" applyAlignment="1" applyProtection="1">
      <alignment horizontal="left" vertical="top" wrapText="1" indent="2"/>
      <protection locked="0"/>
    </xf>
    <xf numFmtId="0" fontId="26" fillId="7" borderId="12" xfId="0" applyFont="1" applyFill="1" applyBorder="1" applyAlignment="1" applyProtection="1">
      <alignment horizontal="left" vertical="top" wrapText="1" indent="2"/>
      <protection locked="0"/>
    </xf>
    <xf numFmtId="1" fontId="27" fillId="3" borderId="5" xfId="0" applyNumberFormat="1" applyFont="1" applyFill="1" applyBorder="1" applyAlignment="1" applyProtection="1">
      <alignment horizontal="right" vertical="center"/>
      <protection locked="0"/>
    </xf>
    <xf numFmtId="1" fontId="27" fillId="3" borderId="6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center" vertical="center"/>
    </xf>
    <xf numFmtId="164" fontId="27" fillId="3" borderId="10" xfId="0" applyNumberFormat="1" applyFont="1" applyFill="1" applyBorder="1" applyAlignment="1" applyProtection="1">
      <alignment horizontal="left" vertical="top" wrapText="1" indent="1"/>
      <protection locked="0"/>
    </xf>
    <xf numFmtId="164" fontId="27" fillId="3" borderId="12" xfId="0" applyNumberFormat="1" applyFont="1" applyFill="1" applyBorder="1" applyAlignment="1" applyProtection="1">
      <alignment horizontal="left" vertical="top" wrapText="1" indent="1"/>
      <protection locked="0"/>
    </xf>
    <xf numFmtId="170" fontId="17" fillId="11" borderId="10" xfId="0" applyNumberFormat="1" applyFont="1" applyFill="1" applyBorder="1" applyAlignment="1">
      <alignment horizontal="right" vertical="center" indent="1"/>
    </xf>
    <xf numFmtId="170" fontId="17" fillId="11" borderId="12" xfId="0" applyNumberFormat="1" applyFont="1" applyFill="1" applyBorder="1" applyAlignment="1">
      <alignment horizontal="right" vertical="center" indent="1"/>
    </xf>
    <xf numFmtId="0" fontId="27" fillId="7" borderId="10" xfId="0" applyFont="1" applyFill="1" applyBorder="1" applyAlignment="1" applyProtection="1">
      <alignment horizontal="left" vertical="top" wrapText="1" indent="2"/>
      <protection locked="0"/>
    </xf>
    <xf numFmtId="0" fontId="27" fillId="7" borderId="11" xfId="0" applyFont="1" applyFill="1" applyBorder="1" applyAlignment="1" applyProtection="1">
      <alignment horizontal="left" vertical="top" wrapText="1" indent="2"/>
      <protection locked="0"/>
    </xf>
    <xf numFmtId="0" fontId="27" fillId="7" borderId="12" xfId="0" applyFont="1" applyFill="1" applyBorder="1" applyAlignment="1" applyProtection="1">
      <alignment horizontal="left" vertical="top" wrapText="1" indent="2"/>
      <protection locked="0"/>
    </xf>
    <xf numFmtId="0" fontId="28" fillId="8" borderId="5" xfId="0" applyFont="1" applyFill="1" applyBorder="1" applyAlignment="1">
      <alignment horizontal="left" vertical="center" wrapText="1" indent="1"/>
    </xf>
    <xf numFmtId="0" fontId="28" fillId="8" borderId="14" xfId="0" applyFont="1" applyFill="1" applyBorder="1" applyAlignment="1">
      <alignment horizontal="left" vertical="center" wrapText="1" indent="1"/>
    </xf>
    <xf numFmtId="0" fontId="28" fillId="8" borderId="6" xfId="0" applyFont="1" applyFill="1" applyBorder="1" applyAlignment="1">
      <alignment horizontal="left" vertical="center" wrapText="1" indent="1"/>
    </xf>
    <xf numFmtId="17" fontId="30" fillId="2" borderId="0" xfId="0" quotePrefix="1" applyNumberFormat="1" applyFont="1" applyFill="1" applyAlignment="1">
      <alignment horizontal="center" vertical="center" wrapText="1"/>
    </xf>
    <xf numFmtId="170" fontId="17" fillId="3" borderId="2" xfId="0" applyNumberFormat="1" applyFont="1" applyFill="1" applyBorder="1" applyAlignment="1" applyProtection="1">
      <alignment horizontal="right" vertical="center"/>
      <protection locked="0"/>
    </xf>
    <xf numFmtId="0" fontId="16" fillId="0" borderId="0" xfId="1" applyFont="1" applyFill="1" applyAlignment="1" applyProtection="1">
      <alignment horizontal="center" vertical="center" wrapText="1"/>
      <protection locked="0"/>
    </xf>
    <xf numFmtId="0" fontId="16" fillId="0" borderId="0" xfId="1" applyFont="1" applyFill="1" applyAlignment="1" applyProtection="1">
      <alignment horizontal="center" vertical="center"/>
      <protection locked="0"/>
    </xf>
    <xf numFmtId="0" fontId="8" fillId="0" borderId="14" xfId="0" applyFont="1" applyBorder="1"/>
    <xf numFmtId="0" fontId="0" fillId="0" borderId="14" xfId="0" applyBorder="1"/>
    <xf numFmtId="170" fontId="17" fillId="3" borderId="2" xfId="0" applyNumberFormat="1" applyFont="1" applyFill="1" applyBorder="1" applyAlignment="1">
      <alignment horizontal="right" vertical="center"/>
    </xf>
    <xf numFmtId="164" fontId="27" fillId="3" borderId="5" xfId="0" applyNumberFormat="1" applyFont="1" applyFill="1" applyBorder="1" applyAlignment="1" applyProtection="1">
      <alignment horizontal="left" vertical="top" wrapText="1" indent="1"/>
      <protection locked="0"/>
    </xf>
    <xf numFmtId="164" fontId="27" fillId="3" borderId="6" xfId="0" applyNumberFormat="1" applyFont="1" applyFill="1" applyBorder="1" applyAlignment="1" applyProtection="1">
      <alignment horizontal="left" vertical="top" wrapText="1" indent="1"/>
      <protection locked="0"/>
    </xf>
    <xf numFmtId="0" fontId="27" fillId="6" borderId="1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</cellXfs>
  <cellStyles count="5">
    <cellStyle name="Currency" xfId="3" builtinId="4"/>
    <cellStyle name="Hyperlink" xfId="1" builtinId="8"/>
    <cellStyle name="Normal" xfId="0" builtinId="0"/>
    <cellStyle name="Normal 2" xfId="2" xr:uid="{FEBF20CF-159E-4772-B920-12229BAA8393}"/>
    <cellStyle name="Percent" xfId="4" builtinId="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strike val="0"/>
        <color rgb="FFFFFF00"/>
      </font>
      <fill>
        <patternFill>
          <bgColor rgb="FFFF0000"/>
        </patternFill>
      </fill>
    </dxf>
    <dxf>
      <font>
        <b/>
        <i val="0"/>
        <strike val="0"/>
        <color rgb="FFFFFF00"/>
      </font>
      <fill>
        <patternFill>
          <bgColor rgb="FFFF0000"/>
        </patternFill>
      </fill>
    </dxf>
    <dxf>
      <font>
        <b/>
        <i val="0"/>
        <strike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CC"/>
      <color rgb="FFFFFF8F"/>
      <color rgb="FFFFCCFF"/>
      <color rgb="FF0033CC"/>
      <color rgb="FFFBF065"/>
      <color rgb="FF00FF00"/>
      <color rgb="FFDFF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0</xdr:row>
      <xdr:rowOff>133350</xdr:rowOff>
    </xdr:from>
    <xdr:to>
      <xdr:col>1</xdr:col>
      <xdr:colOff>1380912</xdr:colOff>
      <xdr:row>2</xdr:row>
      <xdr:rowOff>169545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776" y="133350"/>
          <a:ext cx="1225336" cy="391795"/>
        </a:xfrm>
        <a:prstGeom prst="rect">
          <a:avLst/>
        </a:prstGeom>
      </xdr:spPr>
    </xdr:pic>
    <xdr:clientData/>
  </xdr:twoCellAnchor>
  <xdr:oneCellAnchor>
    <xdr:from>
      <xdr:col>1</xdr:col>
      <xdr:colOff>161926</xdr:colOff>
      <xdr:row>12</xdr:row>
      <xdr:rowOff>133350</xdr:rowOff>
    </xdr:from>
    <xdr:ext cx="1225336" cy="402127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3" y="133350"/>
          <a:ext cx="1225336" cy="40212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0</xdr:row>
      <xdr:rowOff>133350</xdr:rowOff>
    </xdr:from>
    <xdr:to>
      <xdr:col>1</xdr:col>
      <xdr:colOff>1380912</xdr:colOff>
      <xdr:row>2</xdr:row>
      <xdr:rowOff>169545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6" y="133350"/>
          <a:ext cx="1213906" cy="415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161926</xdr:colOff>
      <xdr:row>0</xdr:row>
      <xdr:rowOff>133350</xdr:rowOff>
    </xdr:from>
    <xdr:ext cx="1117192" cy="37244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226" y="133350"/>
          <a:ext cx="1117192" cy="37244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own, Lise ECC:EX" id="{FBC024BC-36D8-4649-B11F-3479B97BF75E}" userId="S::Lise.Brown@gov.bc.ca::c6a9bc21-c9ca-439b-9d1f-4f77b6cfa1a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4-04-26T17:13:24.38" personId="{FBC024BC-36D8-4649-B11F-3479B97BF75E}" id="{E8EA4B4F-9069-42F0-939D-5EAFE0783EA3}">
    <text>School is scheduled to close June 30, 2024</text>
  </threadedComment>
  <threadedComment ref="B84" dT="2024-04-26T17:14:11.17" personId="{FBC024BC-36D8-4649-B11F-3479B97BF75E}" id="{DAFBCF3C-433A-43B4-85CF-0003D4098CA5}">
    <text>School is scheduled to close June 30, 2024</text>
  </threadedComment>
  <threadedComment ref="B122" dT="2024-04-26T16:58:36.54" personId="{FBC024BC-36D8-4649-B11F-3479B97BF75E}" id="{A0EC5FBD-24A8-4130-AAB5-3E9D7E0526EC}">
    <text>This school closed on December 31, 2023.</text>
  </threadedComment>
  <threadedComment ref="B150" dT="2024-04-26T16:59:22.91" personId="{FBC024BC-36D8-4649-B11F-3479B97BF75E}" id="{7A1CAA1E-88DE-43F6-BD8D-27E4A0D89B91}">
    <text>School is scheduled to close June 30, 2024</text>
  </threadedComment>
  <threadedComment ref="B171" dT="2024-04-26T17:38:59.19" personId="{FBC024BC-36D8-4649-B11F-3479B97BF75E}" id="{97DF52A7-1026-44DC-B90F-59E6129B4EF7}">
    <text>School is scheduled to close June 30, 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log.gov.bc.ca/app/uploads/sites/808/2024/06/Student-and-Family-Affordability-Fund-2023_ISB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bcedextranet.gov.bc.ca/assets/pdfs/student-family-affordability-funding-inde.pdf" TargetMode="External"/><Relationship Id="rId1" Type="http://schemas.openxmlformats.org/officeDocument/2006/relationships/hyperlink" Target="mailto:rocio@fisabc.ca?subject=Independent%20School%20Name%20-%20Feeding%20Futures%20Fund_SFAF%20Financial%20Repor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news.gov.bc.ca/releases/2023ECC0020-000424" TargetMode="External"/><Relationship Id="rId4" Type="http://schemas.openxmlformats.org/officeDocument/2006/relationships/hyperlink" Target="https://news.gov.bc.ca/releases/2024ECC0013-00029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gov.bc.ca/assets/gov/farming-natural-resources-and-industry/agriculture-and-seafood/feedbc/k12/k-12_tracking_guide.pdf" TargetMode="External"/><Relationship Id="rId2" Type="http://schemas.openxmlformats.org/officeDocument/2006/relationships/hyperlink" Target="https://www2.gov.bc.ca/assets/gov/farming-natural-resources-and-industry/agriculture-and-seafood/feedbc/k12/k-12_tracking_guide.pdf" TargetMode="External"/><Relationship Id="rId1" Type="http://schemas.openxmlformats.org/officeDocument/2006/relationships/hyperlink" Target="mailto:rocio@fisabc.ca?subject=Independent%20School%20Name%20-%20Feeding%20Futures%20Fund_SFAF%20Financial%20Report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healthyschoolsbc.ca/bc-school-food-toolki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cio@fisabc.ca?subject=Independent%20School%20Name%20-%20Feeding%20Futures%20Fund_SFAF%20Financial%20Repor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65C7-B095-4E74-9E04-2A24BF69E312}">
  <sheetPr codeName="Sheet5">
    <tabColor rgb="FFFF0000"/>
  </sheetPr>
  <dimension ref="A1:L36"/>
  <sheetViews>
    <sheetView showGridLines="0" topLeftCell="A7" zoomScale="90" zoomScaleNormal="90" zoomScaleSheetLayoutView="100" workbookViewId="0">
      <selection activeCell="D8" sqref="D8"/>
    </sheetView>
  </sheetViews>
  <sheetFormatPr defaultColWidth="8.81640625" defaultRowHeight="14.5" x14ac:dyDescent="0.35"/>
  <cols>
    <col min="1" max="1" width="1.54296875" style="40" customWidth="1"/>
    <col min="2" max="2" width="60.54296875" style="40" customWidth="1"/>
    <col min="3" max="3" width="54.81640625" style="40" customWidth="1"/>
    <col min="4" max="4" width="53.81640625" style="40" customWidth="1"/>
    <col min="5" max="5" width="1.54296875" style="40" customWidth="1"/>
    <col min="6" max="6" width="8.81640625" style="40" customWidth="1"/>
    <col min="7" max="7" width="45.81640625" style="40" customWidth="1"/>
    <col min="8" max="23" width="8.81640625" style="40" customWidth="1"/>
    <col min="24" max="38" width="8.54296875" style="40" customWidth="1"/>
    <col min="39" max="16384" width="8.81640625" style="40"/>
  </cols>
  <sheetData>
    <row r="1" spans="1:12" ht="14.15" customHeight="1" x14ac:dyDescent="0.35">
      <c r="A1" s="39"/>
      <c r="B1" s="183" t="s">
        <v>1</v>
      </c>
      <c r="C1" s="183"/>
      <c r="D1" s="183"/>
      <c r="E1" s="39"/>
    </row>
    <row r="2" spans="1:12" ht="14.5" customHeight="1" x14ac:dyDescent="0.35">
      <c r="A2" s="39"/>
      <c r="B2" s="183"/>
      <c r="C2" s="183"/>
      <c r="D2" s="183"/>
      <c r="E2" s="39"/>
    </row>
    <row r="3" spans="1:12" ht="21" customHeight="1" x14ac:dyDescent="0.35">
      <c r="A3" s="39"/>
      <c r="B3" s="183"/>
      <c r="C3" s="183"/>
      <c r="D3" s="183"/>
      <c r="E3" s="39"/>
    </row>
    <row r="4" spans="1:12" ht="14.5" customHeight="1" x14ac:dyDescent="0.35">
      <c r="A4" s="39"/>
      <c r="E4" s="41"/>
      <c r="F4" s="42"/>
      <c r="G4" s="42"/>
      <c r="H4" s="42"/>
      <c r="I4" s="42"/>
      <c r="J4" s="42"/>
      <c r="K4" s="42"/>
      <c r="L4" s="42"/>
    </row>
    <row r="5" spans="1:12" ht="24.65" customHeight="1" x14ac:dyDescent="0.35">
      <c r="A5" s="39"/>
      <c r="B5" s="184" t="s">
        <v>2</v>
      </c>
      <c r="C5" s="184"/>
      <c r="D5" s="184"/>
      <c r="E5" s="41"/>
      <c r="F5" s="42"/>
      <c r="G5" s="42"/>
      <c r="H5" s="42"/>
      <c r="I5" s="42"/>
      <c r="J5" s="42"/>
      <c r="K5" s="42"/>
      <c r="L5" s="42"/>
    </row>
    <row r="6" spans="1:12" ht="40" customHeight="1" x14ac:dyDescent="0.35">
      <c r="A6" s="39"/>
      <c r="B6" s="57" t="s">
        <v>3</v>
      </c>
      <c r="C6" s="5"/>
      <c r="D6" s="43"/>
      <c r="E6" s="39"/>
    </row>
    <row r="7" spans="1:12" ht="40" customHeight="1" x14ac:dyDescent="0.35">
      <c r="A7" s="39"/>
      <c r="B7" s="58" t="s">
        <v>4</v>
      </c>
      <c r="C7" s="5"/>
      <c r="D7" s="43"/>
      <c r="E7" s="39"/>
    </row>
    <row r="8" spans="1:12" ht="40" customHeight="1" x14ac:dyDescent="0.35">
      <c r="A8" s="39"/>
      <c r="B8" s="58" t="s">
        <v>5</v>
      </c>
      <c r="C8" s="11"/>
      <c r="D8" s="43"/>
      <c r="E8" s="44"/>
    </row>
    <row r="9" spans="1:12" ht="40" customHeight="1" x14ac:dyDescent="0.35">
      <c r="A9" s="39"/>
      <c r="B9" s="59" t="s">
        <v>6</v>
      </c>
      <c r="C9" s="6"/>
      <c r="D9" s="43"/>
      <c r="E9" s="44"/>
    </row>
    <row r="10" spans="1:12" s="47" customFormat="1" ht="36" customHeight="1" x14ac:dyDescent="0.35">
      <c r="A10" s="45"/>
      <c r="B10" s="185" t="s">
        <v>504</v>
      </c>
      <c r="C10" s="185"/>
      <c r="D10" s="185"/>
      <c r="E10" s="41"/>
      <c r="F10" s="42"/>
      <c r="G10" s="42"/>
      <c r="H10" s="42"/>
      <c r="I10" s="46"/>
    </row>
    <row r="11" spans="1:12" ht="38.5" customHeight="1" x14ac:dyDescent="0.35">
      <c r="A11" s="39"/>
      <c r="B11" s="48" t="s">
        <v>56</v>
      </c>
      <c r="C11" s="186" t="s">
        <v>824</v>
      </c>
      <c r="D11" s="186"/>
      <c r="E11" s="39"/>
      <c r="F11" s="188" t="s">
        <v>600</v>
      </c>
      <c r="G11" s="188"/>
    </row>
    <row r="12" spans="1:12" ht="8.5" customHeight="1" x14ac:dyDescent="0.35">
      <c r="A12" s="39"/>
      <c r="B12" s="50"/>
      <c r="C12" s="50"/>
      <c r="D12" s="50"/>
      <c r="E12" s="39"/>
    </row>
    <row r="13" spans="1:12" ht="14.15" customHeight="1" x14ac:dyDescent="0.35">
      <c r="A13" s="39"/>
      <c r="B13" s="183" t="s">
        <v>7</v>
      </c>
      <c r="C13" s="183"/>
      <c r="D13" s="183"/>
      <c r="E13" s="39"/>
    </row>
    <row r="14" spans="1:12" ht="14.5" customHeight="1" x14ac:dyDescent="0.35">
      <c r="A14" s="39"/>
      <c r="B14" s="183"/>
      <c r="C14" s="183"/>
      <c r="D14" s="183"/>
      <c r="E14" s="39"/>
    </row>
    <row r="15" spans="1:12" ht="21" customHeight="1" x14ac:dyDescent="0.35">
      <c r="A15" s="39"/>
      <c r="B15" s="183"/>
      <c r="C15" s="183"/>
      <c r="D15" s="183"/>
      <c r="E15" s="39"/>
    </row>
    <row r="16" spans="1:12" x14ac:dyDescent="0.35">
      <c r="A16" s="39"/>
      <c r="B16" s="189" t="s">
        <v>559</v>
      </c>
      <c r="C16" s="190"/>
      <c r="D16" s="190"/>
      <c r="E16" s="39"/>
    </row>
    <row r="17" spans="1:11" ht="14.5" customHeight="1" x14ac:dyDescent="0.35">
      <c r="A17" s="39"/>
      <c r="B17" t="s">
        <v>560</v>
      </c>
      <c r="C17" s="187"/>
      <c r="D17" s="187"/>
      <c r="E17" s="39"/>
    </row>
    <row r="18" spans="1:11" ht="14.5" customHeight="1" x14ac:dyDescent="0.35">
      <c r="A18" s="39"/>
      <c r="B18"/>
      <c r="C18" s="187"/>
      <c r="D18" s="187"/>
      <c r="E18" s="39"/>
    </row>
    <row r="19" spans="1:11" ht="15.5" x14ac:dyDescent="0.35">
      <c r="A19" s="39"/>
      <c r="B19" s="61" t="s">
        <v>505</v>
      </c>
      <c r="C19" s="187"/>
      <c r="D19" s="187"/>
      <c r="E19" s="52"/>
      <c r="F19" s="53"/>
      <c r="G19" s="53"/>
      <c r="H19" s="53"/>
      <c r="I19" s="53"/>
      <c r="J19" s="53"/>
      <c r="K19" s="53"/>
    </row>
    <row r="20" spans="1:11" x14ac:dyDescent="0.35">
      <c r="A20" s="39"/>
      <c r="B20" s="62" t="s">
        <v>59</v>
      </c>
      <c r="C20" s="60"/>
      <c r="D20" s="60"/>
      <c r="E20" s="52"/>
      <c r="F20" s="53"/>
      <c r="G20" s="53"/>
      <c r="H20" s="53"/>
      <c r="I20" s="53"/>
      <c r="J20" s="53"/>
      <c r="K20" s="53"/>
    </row>
    <row r="21" spans="1:11" x14ac:dyDescent="0.35">
      <c r="A21" s="39"/>
      <c r="B21" s="63" t="s">
        <v>55</v>
      </c>
      <c r="C21"/>
      <c r="D21"/>
      <c r="E21" s="55"/>
      <c r="F21" s="56"/>
    </row>
    <row r="22" spans="1:11" x14ac:dyDescent="0.35">
      <c r="A22" s="39"/>
      <c r="B22" s="63" t="s">
        <v>506</v>
      </c>
      <c r="C22"/>
      <c r="D22"/>
      <c r="E22" s="55"/>
      <c r="F22" s="56"/>
    </row>
    <row r="23" spans="1:11" x14ac:dyDescent="0.35">
      <c r="A23" s="39"/>
      <c r="B23" s="63" t="s">
        <v>507</v>
      </c>
      <c r="C23"/>
      <c r="D23"/>
      <c r="E23" s="55"/>
      <c r="F23" s="56"/>
    </row>
    <row r="24" spans="1:11" x14ac:dyDescent="0.35">
      <c r="A24" s="39"/>
      <c r="B24"/>
      <c r="C24"/>
      <c r="D24"/>
      <c r="E24" s="55"/>
      <c r="F24" s="56"/>
    </row>
    <row r="25" spans="1:11" ht="15.5" x14ac:dyDescent="0.35">
      <c r="A25" s="39"/>
      <c r="B25" s="64" t="s">
        <v>8</v>
      </c>
      <c r="C25"/>
      <c r="D25"/>
      <c r="E25" s="55"/>
      <c r="F25" s="56"/>
    </row>
    <row r="26" spans="1:11" x14ac:dyDescent="0.35">
      <c r="A26" s="39"/>
      <c r="B26" s="65" t="s">
        <v>57</v>
      </c>
      <c r="C26" s="65"/>
      <c r="D26" s="65"/>
      <c r="E26" s="39"/>
    </row>
    <row r="27" spans="1:11" x14ac:dyDescent="0.35">
      <c r="A27" s="39"/>
      <c r="B27" s="66" t="s">
        <v>9</v>
      </c>
      <c r="C27" s="65"/>
      <c r="D27" s="65"/>
      <c r="E27" s="39"/>
      <c r="G27" s="182"/>
      <c r="H27" s="182"/>
    </row>
    <row r="28" spans="1:11" x14ac:dyDescent="0.35">
      <c r="A28" s="39"/>
      <c r="B28" s="65" t="s">
        <v>80</v>
      </c>
      <c r="C28" s="65"/>
      <c r="D28" s="65"/>
      <c r="E28" s="39"/>
    </row>
    <row r="29" spans="1:11" x14ac:dyDescent="0.35">
      <c r="A29" s="39"/>
      <c r="B29" s="65" t="s">
        <v>10</v>
      </c>
      <c r="C29" s="65"/>
      <c r="D29" s="65"/>
      <c r="E29" s="39"/>
    </row>
    <row r="30" spans="1:11" x14ac:dyDescent="0.35">
      <c r="A30" s="39"/>
      <c r="B30" s="67"/>
      <c r="C30"/>
      <c r="D30"/>
      <c r="E30" s="39"/>
    </row>
    <row r="31" spans="1:11" ht="15.5" x14ac:dyDescent="0.35">
      <c r="A31" s="39"/>
      <c r="B31" s="64" t="s">
        <v>11</v>
      </c>
      <c r="C31"/>
      <c r="D31"/>
      <c r="E31" s="55"/>
      <c r="F31" s="56"/>
    </row>
    <row r="32" spans="1:11" x14ac:dyDescent="0.35">
      <c r="A32" s="39"/>
      <c r="B32" s="68" t="s">
        <v>557</v>
      </c>
      <c r="C32"/>
      <c r="D32"/>
      <c r="E32" s="39"/>
    </row>
    <row r="33" spans="1:5" x14ac:dyDescent="0.35">
      <c r="A33" s="39"/>
      <c r="B33" s="181" t="s">
        <v>558</v>
      </c>
      <c r="C33" s="181"/>
      <c r="D33" s="181"/>
      <c r="E33" s="39"/>
    </row>
    <row r="34" spans="1:5" x14ac:dyDescent="0.35">
      <c r="A34" s="39"/>
      <c r="B34" s="68" t="s">
        <v>12</v>
      </c>
      <c r="C34"/>
      <c r="D34"/>
      <c r="E34" s="39"/>
    </row>
    <row r="35" spans="1:5" x14ac:dyDescent="0.35">
      <c r="A35" s="39"/>
      <c r="B35" s="68" t="s">
        <v>0</v>
      </c>
      <c r="C35"/>
      <c r="D35"/>
      <c r="E35" s="39"/>
    </row>
    <row r="36" spans="1:5" ht="8.5" customHeight="1" x14ac:dyDescent="0.35">
      <c r="A36" s="39"/>
      <c r="B36" s="39"/>
      <c r="C36" s="39"/>
      <c r="D36" s="39"/>
      <c r="E36" s="39"/>
    </row>
  </sheetData>
  <sheetProtection algorithmName="SHA-512" hashValue="8nS57pF9OvpIGdcB5j2Vi8M7Z172+1UFOLvcNmbcEM6hHamUm+suMs5+x9GbtNfDUjNtSMKiuxWTYPZL3nW2IA==" saltValue="FVwwxHdJ1XhPNk17gpA7Ag==" spinCount="100000" sheet="1" objects="1" scenarios="1" selectLockedCells="1"/>
  <mergeCells count="10">
    <mergeCell ref="B33:D33"/>
    <mergeCell ref="G27:H27"/>
    <mergeCell ref="B1:D3"/>
    <mergeCell ref="B5:D5"/>
    <mergeCell ref="B10:D10"/>
    <mergeCell ref="C11:D11"/>
    <mergeCell ref="B13:D15"/>
    <mergeCell ref="C17:D19"/>
    <mergeCell ref="F11:G11"/>
    <mergeCell ref="B16:D16"/>
  </mergeCells>
  <conditionalFormatting sqref="D6:D9">
    <cfRule type="cellIs" dxfId="34" priority="2" operator="equal">
      <formula>"REQUIRED, please enter information"</formula>
    </cfRule>
  </conditionalFormatting>
  <hyperlinks>
    <hyperlink ref="B10:D10" r:id="rId1" display="Completed template must be submitted to rocio@fisabc.ca by July 31, 2024" xr:uid="{1B50DFD3-0F59-41A7-9F49-58B0C0995867}"/>
    <hyperlink ref="B34" r:id="rId2" xr:uid="{7F2CD62A-17B7-4862-8A89-8D1BDDD96CC0}"/>
    <hyperlink ref="B33:D33" r:id="rId3" display="2023/24 Student and Family Affordability Fund – Deputy Minister's Bulletin" xr:uid="{1D7F8C1A-77B6-42D0-9EAC-81AB29C9382F}"/>
    <hyperlink ref="B35" r:id="rId4" xr:uid="{C4FA7B91-B479-42A0-9183-FDE7E77CF544}"/>
    <hyperlink ref="B32" r:id="rId5" display="News Release" xr:uid="{1F29E9E3-72DF-487F-961B-21F1F5351A8D}"/>
  </hyperlinks>
  <printOptions horizontalCentered="1"/>
  <pageMargins left="0.19685039370078741" right="0.19685039370078741" top="0.19685039370078741" bottom="0.19685039370078741" header="0.31496062992125984" footer="0.11811023622047245"/>
  <pageSetup scale="61" fitToHeight="2" orientation="portrait" r:id="rId6"/>
  <headerFooter>
    <oddFooter>&amp;CPage &amp;P of &amp;N</oddFooter>
  </headerFooter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B085CD-92F9-4E86-9E88-023BEE830354}">
          <x14:formula1>
            <xm:f>'Updated - add to drop downs'!$B$193:$B$414</xm:f>
          </x14:formula1>
          <xm:sqref>C11:D11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33CC"/>
  </sheetPr>
  <dimension ref="A1:O125"/>
  <sheetViews>
    <sheetView showGridLines="0" topLeftCell="C1" zoomScale="74" zoomScaleNormal="74" workbookViewId="0">
      <pane ySplit="3" topLeftCell="A123" activePane="bottomLeft" state="frozen"/>
      <selection activeCell="J1" sqref="J1"/>
      <selection pane="bottomLeft" activeCell="F51" sqref="F51"/>
    </sheetView>
  </sheetViews>
  <sheetFormatPr defaultColWidth="8.81640625" defaultRowHeight="14.5" x14ac:dyDescent="0.35"/>
  <cols>
    <col min="1" max="1" width="2.81640625" style="40" customWidth="1"/>
    <col min="2" max="2" width="47.54296875" style="40" customWidth="1"/>
    <col min="3" max="5" width="45.54296875" style="40" customWidth="1"/>
    <col min="6" max="6" width="38.81640625" style="40" customWidth="1"/>
    <col min="7" max="7" width="31.81640625" style="40" customWidth="1"/>
    <col min="8" max="8" width="8.81640625" style="40" customWidth="1"/>
    <col min="9" max="9" width="48.1796875" style="40" customWidth="1"/>
    <col min="10" max="10" width="22.54296875" style="40" customWidth="1"/>
    <col min="11" max="11" width="46.453125" style="40" customWidth="1"/>
    <col min="12" max="25" width="8.81640625" style="40" customWidth="1"/>
    <col min="26" max="40" width="8.54296875" style="40" customWidth="1"/>
    <col min="41" max="16384" width="8.81640625" style="40"/>
  </cols>
  <sheetData>
    <row r="1" spans="2:11" ht="14.5" customHeight="1" x14ac:dyDescent="0.35">
      <c r="B1" s="183" t="s">
        <v>508</v>
      </c>
      <c r="C1" s="183"/>
      <c r="D1" s="183"/>
      <c r="E1" s="183"/>
      <c r="F1" s="183"/>
    </row>
    <row r="2" spans="2:11" ht="14.5" customHeight="1" x14ac:dyDescent="0.35">
      <c r="B2" s="183"/>
      <c r="C2" s="183"/>
      <c r="D2" s="183"/>
      <c r="E2" s="183"/>
      <c r="F2" s="183"/>
    </row>
    <row r="3" spans="2:11" ht="21" customHeight="1" x14ac:dyDescent="0.35">
      <c r="B3" s="183"/>
      <c r="C3" s="183"/>
      <c r="D3" s="183"/>
      <c r="E3" s="183"/>
      <c r="F3" s="183"/>
    </row>
    <row r="4" spans="2:11" s="47" customFormat="1" ht="36" customHeight="1" x14ac:dyDescent="0.35">
      <c r="B4" s="212" t="s">
        <v>504</v>
      </c>
      <c r="C4" s="212"/>
      <c r="D4" s="212"/>
      <c r="E4" s="212"/>
      <c r="F4" s="212"/>
      <c r="G4" s="42"/>
      <c r="H4" s="42"/>
      <c r="I4" s="42"/>
      <c r="J4" s="42"/>
      <c r="K4" s="46"/>
    </row>
    <row r="5" spans="2:11" ht="40" customHeight="1" x14ac:dyDescent="0.35">
      <c r="B5" s="69" t="s">
        <v>56</v>
      </c>
      <c r="C5" s="228" t="s">
        <v>824</v>
      </c>
      <c r="D5" s="229"/>
      <c r="E5" s="230"/>
      <c r="F5" s="70"/>
      <c r="G5" s="71" t="s">
        <v>901</v>
      </c>
    </row>
    <row r="6" spans="2:11" ht="18" customHeight="1" x14ac:dyDescent="0.35">
      <c r="B6" s="72"/>
      <c r="C6" s="72"/>
      <c r="D6" s="72"/>
      <c r="E6" s="72"/>
      <c r="F6" s="72"/>
    </row>
    <row r="7" spans="2:11" ht="40" customHeight="1" x14ac:dyDescent="0.35">
      <c r="B7" s="225" t="s">
        <v>509</v>
      </c>
      <c r="C7" s="226"/>
      <c r="D7" s="226"/>
      <c r="E7" s="218" t="str">
        <f>VLOOKUP(C5,'Updated - add to drop downs'!C1:D190,2,0)</f>
        <v>Total funding 2024-25 SY</v>
      </c>
      <c r="F7" s="219"/>
      <c r="G7" s="73" t="s">
        <v>825</v>
      </c>
    </row>
    <row r="8" spans="2:11" ht="40" customHeight="1" x14ac:dyDescent="0.35">
      <c r="B8" s="227" t="s">
        <v>561</v>
      </c>
      <c r="C8" s="227"/>
      <c r="D8" s="227"/>
      <c r="E8" s="218"/>
      <c r="F8" s="219"/>
      <c r="G8" s="73" t="s">
        <v>826</v>
      </c>
      <c r="J8" s="74"/>
    </row>
    <row r="9" spans="2:11" ht="40" customHeight="1" x14ac:dyDescent="0.35">
      <c r="B9" s="231" t="s">
        <v>510</v>
      </c>
      <c r="C9" s="231"/>
      <c r="D9" s="231"/>
      <c r="E9" s="220">
        <f>SUM(E7:F8)</f>
        <v>0</v>
      </c>
      <c r="F9" s="221"/>
      <c r="G9" s="73" t="s">
        <v>902</v>
      </c>
    </row>
    <row r="10" spans="2:11" ht="40" customHeight="1" x14ac:dyDescent="0.45">
      <c r="B10" s="106" t="s">
        <v>511</v>
      </c>
      <c r="C10"/>
      <c r="D10"/>
      <c r="E10" s="107"/>
      <c r="F10"/>
      <c r="G10" s="75"/>
    </row>
    <row r="11" spans="2:11" s="42" customFormat="1" ht="40" customHeight="1" x14ac:dyDescent="0.35">
      <c r="B11" s="217" t="s">
        <v>512</v>
      </c>
      <c r="C11" s="217"/>
      <c r="D11" s="76"/>
      <c r="E11" s="222">
        <f>E33+C56+E71</f>
        <v>0</v>
      </c>
      <c r="F11" s="223"/>
      <c r="G11" s="73" t="s">
        <v>827</v>
      </c>
    </row>
    <row r="12" spans="2:11" ht="50.5" customHeight="1" x14ac:dyDescent="0.35">
      <c r="B12" s="232" t="s">
        <v>513</v>
      </c>
      <c r="C12" s="233"/>
      <c r="D12" s="234"/>
      <c r="E12" s="224">
        <f>E9-E11</f>
        <v>0</v>
      </c>
      <c r="F12" s="224"/>
      <c r="G12" s="73" t="s">
        <v>902</v>
      </c>
    </row>
    <row r="13" spans="2:11" ht="42.65" customHeight="1" thickBot="1" x14ac:dyDescent="0.4">
      <c r="B13" s="201" t="s">
        <v>514</v>
      </c>
      <c r="C13" s="201"/>
      <c r="D13" s="201"/>
      <c r="E13" s="201"/>
      <c r="F13" s="201"/>
      <c r="G13" s="77"/>
    </row>
    <row r="14" spans="2:11" ht="46" customHeight="1" x14ac:dyDescent="0.35">
      <c r="B14" s="194" t="s">
        <v>500</v>
      </c>
      <c r="C14" s="195"/>
      <c r="D14" s="195"/>
      <c r="E14" s="195"/>
      <c r="F14" s="196"/>
    </row>
    <row r="15" spans="2:11" ht="30.65" customHeight="1" x14ac:dyDescent="0.35">
      <c r="B15" s="78" t="s">
        <v>74</v>
      </c>
    </row>
    <row r="16" spans="2:11" s="54" customFormat="1" ht="109.4" customHeight="1" x14ac:dyDescent="0.35">
      <c r="B16" s="194" t="s">
        <v>500</v>
      </c>
      <c r="C16" s="195"/>
      <c r="D16" s="195"/>
      <c r="E16" s="195"/>
      <c r="F16" s="196"/>
    </row>
    <row r="17" spans="2:11" s="54" customFormat="1" ht="18" customHeight="1" x14ac:dyDescent="0.35">
      <c r="B17" s="100"/>
      <c r="C17" s="101"/>
      <c r="D17" s="101"/>
      <c r="E17" s="101"/>
      <c r="F17" s="101"/>
      <c r="G17" s="62"/>
    </row>
    <row r="18" spans="2:11" ht="15.5" x14ac:dyDescent="0.35">
      <c r="B18" s="102" t="s">
        <v>515</v>
      </c>
      <c r="C18"/>
      <c r="D18"/>
      <c r="E18"/>
      <c r="F18"/>
      <c r="G18"/>
    </row>
    <row r="19" spans="2:11" ht="36" customHeight="1" x14ac:dyDescent="0.35">
      <c r="B19" s="103" t="s">
        <v>13</v>
      </c>
      <c r="C19" s="104" t="s">
        <v>14</v>
      </c>
      <c r="D19" s="104"/>
      <c r="E19" s="105" t="s">
        <v>15</v>
      </c>
      <c r="F19"/>
      <c r="G19"/>
    </row>
    <row r="20" spans="2:11" ht="36" customHeight="1" x14ac:dyDescent="0.35">
      <c r="B20" s="81" t="s">
        <v>58</v>
      </c>
      <c r="C20" s="202" t="s">
        <v>500</v>
      </c>
      <c r="D20" s="203"/>
      <c r="E20" s="12">
        <v>0</v>
      </c>
    </row>
    <row r="21" spans="2:11" ht="40.5" customHeight="1" x14ac:dyDescent="0.35">
      <c r="B21" s="81" t="s">
        <v>58</v>
      </c>
      <c r="C21" s="202" t="s">
        <v>500</v>
      </c>
      <c r="D21" s="203"/>
      <c r="E21" s="12">
        <v>0</v>
      </c>
      <c r="F21" s="82"/>
    </row>
    <row r="22" spans="2:11" s="54" customFormat="1" ht="18" customHeight="1" x14ac:dyDescent="0.35">
      <c r="B22" s="79"/>
      <c r="C22" s="80"/>
      <c r="D22" s="80"/>
      <c r="E22" s="80"/>
      <c r="F22" s="80"/>
    </row>
    <row r="23" spans="2:11" s="47" customFormat="1" ht="21" customHeight="1" x14ac:dyDescent="0.35">
      <c r="B23" s="216" t="s">
        <v>75</v>
      </c>
      <c r="C23" s="216"/>
      <c r="D23" s="216"/>
      <c r="E23" s="216"/>
      <c r="F23" s="216"/>
      <c r="G23" s="42"/>
      <c r="H23" s="42"/>
      <c r="I23" s="42"/>
      <c r="J23" s="42"/>
    </row>
    <row r="24" spans="2:11" ht="18" customHeight="1" x14ac:dyDescent="0.35">
      <c r="B24"/>
      <c r="C24"/>
      <c r="D24"/>
      <c r="E24"/>
      <c r="F24"/>
    </row>
    <row r="25" spans="2:11" ht="21" customHeight="1" x14ac:dyDescent="0.35">
      <c r="B25" s="213" t="s">
        <v>571</v>
      </c>
      <c r="C25" s="214"/>
      <c r="D25" s="214"/>
      <c r="E25" s="214"/>
      <c r="F25" s="215"/>
      <c r="I25" s="251"/>
      <c r="J25" s="251"/>
      <c r="K25" s="251"/>
    </row>
    <row r="26" spans="2:11" ht="18" customHeight="1" x14ac:dyDescent="0.35">
      <c r="B26" s="108" t="s">
        <v>16</v>
      </c>
      <c r="C26"/>
      <c r="D26"/>
      <c r="E26"/>
      <c r="F26"/>
    </row>
    <row r="27" spans="2:11" ht="15.5" x14ac:dyDescent="0.35">
      <c r="B27" s="108" t="s">
        <v>17</v>
      </c>
      <c r="C27"/>
      <c r="D27"/>
      <c r="E27"/>
      <c r="F27"/>
    </row>
    <row r="28" spans="2:11" ht="15.5" x14ac:dyDescent="0.35">
      <c r="B28" s="108" t="s">
        <v>18</v>
      </c>
      <c r="C28"/>
      <c r="D28"/>
      <c r="E28"/>
      <c r="F28"/>
    </row>
    <row r="29" spans="2:11" ht="15.5" x14ac:dyDescent="0.35">
      <c r="B29" s="108" t="s">
        <v>19</v>
      </c>
      <c r="C29"/>
      <c r="D29"/>
      <c r="E29"/>
      <c r="F29"/>
    </row>
    <row r="30" spans="2:11" ht="15.5" x14ac:dyDescent="0.35">
      <c r="B30" s="108" t="s">
        <v>63</v>
      </c>
      <c r="C30"/>
      <c r="D30"/>
      <c r="E30"/>
      <c r="F30"/>
    </row>
    <row r="31" spans="2:11" ht="15.5" x14ac:dyDescent="0.35">
      <c r="B31" s="108" t="s">
        <v>20</v>
      </c>
      <c r="C31"/>
      <c r="D31"/>
      <c r="E31"/>
      <c r="F31"/>
    </row>
    <row r="32" spans="2:11" x14ac:dyDescent="0.35">
      <c r="B32"/>
      <c r="C32"/>
      <c r="D32"/>
      <c r="E32"/>
      <c r="F32"/>
    </row>
    <row r="33" spans="2:15" s="72" customFormat="1" ht="40" customHeight="1" x14ac:dyDescent="0.35">
      <c r="B33" s="51" t="s">
        <v>550</v>
      </c>
      <c r="C33" s="53"/>
      <c r="E33" s="109">
        <f>SUM(E35:E38,E41:E45)</f>
        <v>0</v>
      </c>
      <c r="F33" s="73" t="s">
        <v>902</v>
      </c>
      <c r="G33" s="40"/>
    </row>
    <row r="34" spans="2:15" s="72" customFormat="1" ht="24" customHeight="1" x14ac:dyDescent="0.35">
      <c r="B34" s="51" t="s">
        <v>554</v>
      </c>
      <c r="C34" s="83" t="s">
        <v>568</v>
      </c>
      <c r="D34" s="83" t="s">
        <v>569</v>
      </c>
      <c r="E34" s="83" t="s">
        <v>562</v>
      </c>
      <c r="F34" s="83" t="s">
        <v>570</v>
      </c>
      <c r="G34" s="83" t="s">
        <v>564</v>
      </c>
    </row>
    <row r="35" spans="2:15" s="72" customFormat="1" ht="40" customHeight="1" x14ac:dyDescent="0.35">
      <c r="B35" s="197" t="s">
        <v>572</v>
      </c>
      <c r="C35" s="28" t="s">
        <v>567</v>
      </c>
      <c r="D35" s="31"/>
      <c r="E35" s="12">
        <v>0</v>
      </c>
      <c r="F35" s="12">
        <v>0</v>
      </c>
      <c r="G35" s="110" t="str">
        <f>IFERROR(F35/E35,"")</f>
        <v/>
      </c>
      <c r="H35" s="256"/>
      <c r="I35" s="257"/>
      <c r="J35" s="84"/>
      <c r="K35" s="84"/>
    </row>
    <row r="36" spans="2:15" s="72" customFormat="1" ht="40" customHeight="1" x14ac:dyDescent="0.35">
      <c r="B36" s="197"/>
      <c r="C36" s="28" t="s">
        <v>567</v>
      </c>
      <c r="D36" s="31"/>
      <c r="E36" s="12">
        <v>0</v>
      </c>
      <c r="F36" s="12">
        <v>0</v>
      </c>
      <c r="G36" s="110" t="str">
        <f t="shared" ref="G36:G38" si="0">IFERROR(F36/E36,"")</f>
        <v/>
      </c>
      <c r="H36" s="191"/>
      <c r="I36" s="192"/>
      <c r="J36" s="252"/>
      <c r="K36" s="252"/>
    </row>
    <row r="37" spans="2:15" s="72" customFormat="1" ht="40" customHeight="1" x14ac:dyDescent="0.35">
      <c r="B37" s="198" t="s">
        <v>565</v>
      </c>
      <c r="C37" s="28" t="s">
        <v>567</v>
      </c>
      <c r="D37" s="31"/>
      <c r="E37" s="12">
        <v>0</v>
      </c>
      <c r="F37" s="12">
        <v>0</v>
      </c>
      <c r="G37" s="110" t="str">
        <f t="shared" si="0"/>
        <v/>
      </c>
      <c r="H37" s="191"/>
      <c r="I37" s="192"/>
      <c r="J37" s="85"/>
      <c r="K37" s="85"/>
    </row>
    <row r="38" spans="2:15" s="72" customFormat="1" ht="40" customHeight="1" x14ac:dyDescent="0.35">
      <c r="B38" s="198"/>
      <c r="C38" s="28" t="s">
        <v>567</v>
      </c>
      <c r="D38" s="31"/>
      <c r="E38" s="12">
        <v>0</v>
      </c>
      <c r="F38" s="12">
        <v>0</v>
      </c>
      <c r="G38" s="110" t="str">
        <f t="shared" si="0"/>
        <v/>
      </c>
      <c r="H38" s="191"/>
      <c r="I38" s="192"/>
      <c r="J38" s="86"/>
      <c r="K38" s="85"/>
    </row>
    <row r="39" spans="2:15" s="72" customFormat="1" ht="50.15" customHeight="1" x14ac:dyDescent="0.35">
      <c r="B39" s="111"/>
      <c r="C39" s="112"/>
      <c r="D39" s="112"/>
      <c r="E39" s="112"/>
      <c r="F39" s="113"/>
      <c r="G39" s="114"/>
      <c r="I39" s="87"/>
      <c r="J39" s="86"/>
      <c r="K39" s="85"/>
    </row>
    <row r="40" spans="2:15" s="72" customFormat="1" ht="24" customHeight="1" x14ac:dyDescent="0.35">
      <c r="B40" s="115" t="s">
        <v>566</v>
      </c>
      <c r="C40" s="116" t="s">
        <v>553</v>
      </c>
      <c r="D40" s="116" t="s">
        <v>556</v>
      </c>
      <c r="E40" s="116" t="s">
        <v>562</v>
      </c>
      <c r="F40" s="116" t="s">
        <v>563</v>
      </c>
      <c r="G40" s="116" t="s">
        <v>564</v>
      </c>
    </row>
    <row r="41" spans="2:15" s="72" customFormat="1" ht="40" customHeight="1" x14ac:dyDescent="0.35">
      <c r="B41" s="114"/>
      <c r="C41" s="2" t="s">
        <v>567</v>
      </c>
      <c r="D41" s="30" t="s">
        <v>43</v>
      </c>
      <c r="E41" s="99">
        <v>0</v>
      </c>
      <c r="F41" s="12">
        <v>0</v>
      </c>
      <c r="G41" s="120" t="str">
        <f>IFERROR(F41/E41,"")</f>
        <v/>
      </c>
      <c r="I41" s="88"/>
    </row>
    <row r="42" spans="2:15" s="72" customFormat="1" ht="45.65" customHeight="1" x14ac:dyDescent="0.35">
      <c r="B42" s="117" t="s">
        <v>555</v>
      </c>
      <c r="C42" s="28" t="s">
        <v>567</v>
      </c>
      <c r="D42" s="30"/>
      <c r="E42" s="12">
        <v>0</v>
      </c>
      <c r="F42" s="12">
        <v>0</v>
      </c>
      <c r="G42" s="120" t="str">
        <f t="shared" ref="G42:G45" si="1">IFERROR(F42/E42,"")</f>
        <v/>
      </c>
      <c r="I42" s="88"/>
    </row>
    <row r="43" spans="2:15" s="72" customFormat="1" ht="45.65" customHeight="1" x14ac:dyDescent="0.35">
      <c r="B43" s="117"/>
      <c r="C43" s="28" t="s">
        <v>567</v>
      </c>
      <c r="D43" s="30"/>
      <c r="E43" s="12">
        <v>0</v>
      </c>
      <c r="F43" s="12">
        <v>0</v>
      </c>
      <c r="G43" s="120" t="str">
        <f t="shared" si="1"/>
        <v/>
      </c>
      <c r="I43" s="88"/>
    </row>
    <row r="44" spans="2:15" s="72" customFormat="1" ht="45.65" customHeight="1" x14ac:dyDescent="0.35">
      <c r="B44" s="117"/>
      <c r="C44" s="28" t="s">
        <v>567</v>
      </c>
      <c r="D44" s="30"/>
      <c r="E44" s="12">
        <v>0</v>
      </c>
      <c r="F44" s="12">
        <v>0</v>
      </c>
      <c r="G44" s="120" t="str">
        <f t="shared" si="1"/>
        <v/>
      </c>
      <c r="I44" s="88"/>
    </row>
    <row r="45" spans="2:15" s="72" customFormat="1" ht="40" customHeight="1" x14ac:dyDescent="0.35">
      <c r="B45" s="118"/>
      <c r="C45" s="28" t="s">
        <v>567</v>
      </c>
      <c r="D45" s="30"/>
      <c r="E45" s="12">
        <v>0</v>
      </c>
      <c r="F45" s="12">
        <v>0</v>
      </c>
      <c r="G45" s="120" t="str">
        <f t="shared" si="1"/>
        <v/>
      </c>
      <c r="I45" s="88"/>
    </row>
    <row r="46" spans="2:15" s="72" customFormat="1" ht="15.65" customHeight="1" x14ac:dyDescent="0.35">
      <c r="B46" s="119"/>
      <c r="C46" s="121"/>
      <c r="D46" s="121"/>
      <c r="E46" s="122"/>
      <c r="F46" s="123"/>
      <c r="G46" s="124"/>
    </row>
    <row r="47" spans="2:15" s="72" customFormat="1" ht="21" customHeight="1" x14ac:dyDescent="0.35">
      <c r="B47" s="213" t="s">
        <v>573</v>
      </c>
      <c r="C47" s="214"/>
      <c r="D47" s="214"/>
      <c r="E47" s="214"/>
      <c r="F47" s="215"/>
    </row>
    <row r="48" spans="2:15" ht="22.5" customHeight="1" x14ac:dyDescent="0.35">
      <c r="B48" s="239" t="s">
        <v>76</v>
      </c>
      <c r="C48" s="239"/>
      <c r="D48" s="239"/>
      <c r="G48" s="89"/>
      <c r="H48" s="90"/>
      <c r="I48" s="90"/>
      <c r="J48" s="90"/>
      <c r="K48" s="90"/>
      <c r="L48" s="90"/>
      <c r="M48" s="90"/>
      <c r="N48" s="90"/>
      <c r="O48" s="90"/>
    </row>
    <row r="49" spans="2:15" ht="0.65" hidden="1" customHeight="1" x14ac:dyDescent="0.35">
      <c r="B49" s="240"/>
      <c r="C49" s="240"/>
      <c r="D49" s="240"/>
      <c r="G49" s="89"/>
      <c r="H49" s="90"/>
      <c r="I49" s="90"/>
      <c r="J49" s="90"/>
      <c r="K49" s="90"/>
      <c r="L49" s="90"/>
      <c r="M49" s="90"/>
      <c r="N49" s="90"/>
      <c r="O49" s="90"/>
    </row>
    <row r="50" spans="2:15" ht="15.5" x14ac:dyDescent="0.35">
      <c r="B50" s="125" t="s">
        <v>77</v>
      </c>
      <c r="C50"/>
      <c r="D50"/>
    </row>
    <row r="51" spans="2:15" ht="33" customHeight="1" x14ac:dyDescent="0.35">
      <c r="B51"/>
      <c r="C51" s="126" t="s">
        <v>60</v>
      </c>
      <c r="D51" s="127" t="s">
        <v>79</v>
      </c>
    </row>
    <row r="52" spans="2:15" ht="21" customHeight="1" x14ac:dyDescent="0.35">
      <c r="B52" s="128" t="s">
        <v>78</v>
      </c>
      <c r="C52" s="129">
        <v>0</v>
      </c>
      <c r="D52" s="34">
        <v>0</v>
      </c>
      <c r="E52" s="130" t="s">
        <v>903</v>
      </c>
      <c r="F52" s="188"/>
    </row>
    <row r="53" spans="2:15" ht="21" customHeight="1" x14ac:dyDescent="0.35">
      <c r="B53" s="128" t="s">
        <v>21</v>
      </c>
      <c r="C53" s="129">
        <v>0</v>
      </c>
      <c r="D53" s="34">
        <v>0</v>
      </c>
      <c r="E53" s="130" t="s">
        <v>903</v>
      </c>
      <c r="F53" s="188"/>
    </row>
    <row r="54" spans="2:15" ht="21" customHeight="1" x14ac:dyDescent="0.35">
      <c r="B54" s="128" t="s">
        <v>22</v>
      </c>
      <c r="C54" s="129">
        <v>0</v>
      </c>
      <c r="D54" s="34">
        <v>0</v>
      </c>
      <c r="E54" s="130" t="s">
        <v>903</v>
      </c>
      <c r="F54" s="188"/>
    </row>
    <row r="55" spans="2:15" ht="21" customHeight="1" x14ac:dyDescent="0.35">
      <c r="B55" s="128" t="s">
        <v>43</v>
      </c>
      <c r="C55" s="129">
        <v>0</v>
      </c>
      <c r="D55" s="34">
        <v>0</v>
      </c>
      <c r="E55" s="130" t="s">
        <v>903</v>
      </c>
      <c r="F55" s="188"/>
    </row>
    <row r="56" spans="2:15" ht="21" customHeight="1" x14ac:dyDescent="0.35">
      <c r="B56" s="128" t="s">
        <v>588</v>
      </c>
      <c r="C56" s="129">
        <f>SUM(C52:C55)</f>
        <v>0</v>
      </c>
      <c r="D56" s="38"/>
      <c r="E56" s="92"/>
      <c r="F56" s="49"/>
    </row>
    <row r="57" spans="2:15" ht="14.5" customHeight="1" x14ac:dyDescent="0.35">
      <c r="F57" s="93"/>
    </row>
    <row r="58" spans="2:15" ht="14.5" customHeight="1" x14ac:dyDescent="0.35">
      <c r="B58" s="204" t="s">
        <v>61</v>
      </c>
      <c r="C58" s="204"/>
      <c r="D58" s="204"/>
      <c r="E58" s="204"/>
      <c r="F58" s="204"/>
    </row>
    <row r="59" spans="2:15" ht="14.5" customHeight="1" x14ac:dyDescent="0.35">
      <c r="B59"/>
      <c r="C59"/>
      <c r="D59"/>
      <c r="E59"/>
      <c r="F59" s="131"/>
    </row>
    <row r="60" spans="2:15" ht="56.5" customHeight="1" x14ac:dyDescent="0.35">
      <c r="B60" s="209" t="s">
        <v>500</v>
      </c>
      <c r="C60" s="210"/>
      <c r="D60" s="210"/>
      <c r="E60" s="210"/>
      <c r="F60" s="211"/>
    </row>
    <row r="61" spans="2:15" ht="14.5" customHeight="1" x14ac:dyDescent="0.35">
      <c r="B61"/>
      <c r="C61"/>
      <c r="D61"/>
      <c r="E61"/>
      <c r="F61" s="131"/>
    </row>
    <row r="62" spans="2:15" s="72" customFormat="1" ht="11.5" customHeight="1" x14ac:dyDescent="0.35">
      <c r="B62" s="238" t="s">
        <v>62</v>
      </c>
      <c r="C62" s="238"/>
      <c r="D62" s="238"/>
      <c r="E62" s="238"/>
      <c r="F62" s="238"/>
      <c r="G62" s="40"/>
      <c r="H62" s="40"/>
      <c r="I62" s="40"/>
      <c r="J62" s="40"/>
    </row>
    <row r="63" spans="2:15" ht="136.75" customHeight="1" x14ac:dyDescent="0.35">
      <c r="B63" s="205" t="s">
        <v>500</v>
      </c>
      <c r="C63" s="206"/>
      <c r="D63" s="206"/>
      <c r="E63" s="206"/>
      <c r="F63" s="207"/>
    </row>
    <row r="64" spans="2:15" ht="18" customHeight="1" x14ac:dyDescent="0.35">
      <c r="B64" s="94"/>
      <c r="C64" s="94"/>
      <c r="D64" s="94"/>
      <c r="E64" s="94"/>
      <c r="F64" s="94"/>
    </row>
    <row r="65" spans="2:6" s="42" customFormat="1" ht="21" customHeight="1" x14ac:dyDescent="0.35">
      <c r="B65" s="213" t="s">
        <v>574</v>
      </c>
      <c r="C65" s="214"/>
      <c r="D65" s="214"/>
      <c r="E65" s="214"/>
      <c r="F65" s="215"/>
    </row>
    <row r="66" spans="2:6" ht="15.5" x14ac:dyDescent="0.35">
      <c r="B66" s="108" t="s">
        <v>64</v>
      </c>
      <c r="C66"/>
      <c r="D66"/>
      <c r="E66"/>
      <c r="F66"/>
    </row>
    <row r="67" spans="2:6" ht="15.5" x14ac:dyDescent="0.35">
      <c r="B67" s="132" t="s">
        <v>23</v>
      </c>
      <c r="C67"/>
      <c r="D67"/>
      <c r="E67"/>
      <c r="F67"/>
    </row>
    <row r="68" spans="2:6" ht="15.5" x14ac:dyDescent="0.35">
      <c r="B68" s="108" t="s">
        <v>519</v>
      </c>
      <c r="C68"/>
      <c r="D68"/>
      <c r="E68"/>
      <c r="F68"/>
    </row>
    <row r="69" spans="2:6" ht="15.5" x14ac:dyDescent="0.35">
      <c r="B69" s="132" t="s">
        <v>24</v>
      </c>
      <c r="C69"/>
      <c r="D69"/>
      <c r="E69"/>
      <c r="F69"/>
    </row>
    <row r="70" spans="2:6" x14ac:dyDescent="0.35">
      <c r="B70"/>
      <c r="C70"/>
      <c r="D70"/>
      <c r="E70"/>
      <c r="F70"/>
    </row>
    <row r="71" spans="2:6" ht="40" customHeight="1" x14ac:dyDescent="0.35">
      <c r="B71" s="133" t="s">
        <v>898</v>
      </c>
      <c r="C71"/>
      <c r="D71"/>
      <c r="E71" s="134">
        <f>SUM(E73:E77)</f>
        <v>0</v>
      </c>
      <c r="F71" s="135" t="s">
        <v>904</v>
      </c>
    </row>
    <row r="72" spans="2:6" ht="18" customHeight="1" x14ac:dyDescent="0.35">
      <c r="C72" s="95" t="s">
        <v>25</v>
      </c>
      <c r="D72" s="95"/>
      <c r="E72" s="95"/>
    </row>
    <row r="73" spans="2:6" ht="36" customHeight="1" x14ac:dyDescent="0.35">
      <c r="B73" s="136" t="s">
        <v>26</v>
      </c>
      <c r="C73" s="199" t="s">
        <v>500</v>
      </c>
      <c r="D73" s="200"/>
      <c r="E73" s="14">
        <v>0</v>
      </c>
      <c r="F73" s="208"/>
    </row>
    <row r="74" spans="2:6" ht="36" customHeight="1" x14ac:dyDescent="0.35">
      <c r="B74" s="136" t="s">
        <v>899</v>
      </c>
      <c r="C74" s="199" t="s">
        <v>500</v>
      </c>
      <c r="D74" s="200"/>
      <c r="E74" s="14">
        <v>0</v>
      </c>
      <c r="F74" s="208"/>
    </row>
    <row r="75" spans="2:6" ht="36" customHeight="1" x14ac:dyDescent="0.35">
      <c r="B75" s="4" t="s">
        <v>65</v>
      </c>
      <c r="C75" s="199" t="s">
        <v>500</v>
      </c>
      <c r="D75" s="200"/>
      <c r="E75" s="14">
        <v>0</v>
      </c>
      <c r="F75" s="208"/>
    </row>
    <row r="76" spans="2:6" ht="36" customHeight="1" x14ac:dyDescent="0.35">
      <c r="B76" s="4" t="s">
        <v>65</v>
      </c>
      <c r="C76" s="199" t="s">
        <v>500</v>
      </c>
      <c r="D76" s="200"/>
      <c r="E76" s="14">
        <v>0</v>
      </c>
      <c r="F76" s="208"/>
    </row>
    <row r="77" spans="2:6" ht="36" customHeight="1" x14ac:dyDescent="0.35">
      <c r="B77" s="4" t="s">
        <v>65</v>
      </c>
      <c r="C77" s="199" t="s">
        <v>500</v>
      </c>
      <c r="D77" s="200"/>
      <c r="E77" s="14">
        <v>0</v>
      </c>
      <c r="F77" s="208"/>
    </row>
    <row r="78" spans="2:6" ht="40" customHeight="1" x14ac:dyDescent="0.35">
      <c r="B78" s="259" t="s">
        <v>66</v>
      </c>
      <c r="C78" s="259"/>
      <c r="D78" s="259"/>
      <c r="E78" s="259"/>
      <c r="F78" s="259"/>
    </row>
    <row r="79" spans="2:6" ht="134.5" customHeight="1" x14ac:dyDescent="0.35">
      <c r="B79" s="253" t="s">
        <v>500</v>
      </c>
      <c r="C79" s="254"/>
      <c r="D79" s="254"/>
      <c r="E79" s="254"/>
      <c r="F79" s="255"/>
    </row>
    <row r="80" spans="2:6" ht="13" customHeight="1" x14ac:dyDescent="0.35">
      <c r="B80" s="29"/>
      <c r="C80" s="29"/>
      <c r="D80" s="29"/>
      <c r="E80" s="29"/>
      <c r="F80" s="29"/>
    </row>
    <row r="81" spans="1:6" ht="21" customHeight="1" x14ac:dyDescent="0.35">
      <c r="B81" s="213" t="s">
        <v>576</v>
      </c>
      <c r="C81" s="214"/>
      <c r="D81" s="214"/>
      <c r="E81" s="214"/>
      <c r="F81" s="215"/>
    </row>
    <row r="82" spans="1:6" ht="19" customHeight="1" x14ac:dyDescent="0.35">
      <c r="A82" s="49"/>
      <c r="B82" s="137" t="s">
        <v>580</v>
      </c>
      <c r="C82" s="35"/>
      <c r="D82" s="35"/>
      <c r="E82" s="35"/>
      <c r="F82" s="35"/>
    </row>
    <row r="83" spans="1:6" ht="19" customHeight="1" x14ac:dyDescent="0.35">
      <c r="A83" s="49"/>
      <c r="B83" s="137"/>
      <c r="C83" s="35"/>
      <c r="D83" s="35"/>
      <c r="E83" s="49"/>
      <c r="F83" s="35"/>
    </row>
    <row r="84" spans="1:6" ht="28" customHeight="1" x14ac:dyDescent="0.35">
      <c r="A84" s="49"/>
      <c r="B84" s="138" t="s">
        <v>579</v>
      </c>
      <c r="C84" s="35"/>
      <c r="D84" s="35"/>
      <c r="E84" s="96"/>
      <c r="F84" s="140"/>
    </row>
    <row r="85" spans="1:6" ht="19" customHeight="1" x14ac:dyDescent="0.35">
      <c r="A85" s="49"/>
      <c r="B85" s="139"/>
      <c r="C85" s="35"/>
      <c r="D85" s="35"/>
      <c r="E85" s="49"/>
      <c r="F85" s="35"/>
    </row>
    <row r="86" spans="1:6" ht="62" x14ac:dyDescent="0.35">
      <c r="B86" s="141" t="s">
        <v>581</v>
      </c>
      <c r="C86" s="141" t="s">
        <v>502</v>
      </c>
      <c r="D86" s="142" t="s">
        <v>501</v>
      </c>
      <c r="E86" s="143" t="s">
        <v>516</v>
      </c>
      <c r="F86" s="143" t="s">
        <v>577</v>
      </c>
    </row>
    <row r="87" spans="1:6" ht="37.5" customHeight="1" x14ac:dyDescent="0.35">
      <c r="B87" s="2" t="s">
        <v>500</v>
      </c>
      <c r="C87" s="2"/>
      <c r="D87" s="2"/>
      <c r="E87" s="13">
        <v>0</v>
      </c>
      <c r="F87" s="13">
        <v>0</v>
      </c>
    </row>
    <row r="88" spans="1:6" ht="37.5" customHeight="1" x14ac:dyDescent="0.35">
      <c r="B88" s="2" t="s">
        <v>500</v>
      </c>
      <c r="C88" s="2"/>
      <c r="D88" s="2"/>
      <c r="E88" s="13">
        <v>0</v>
      </c>
      <c r="F88" s="13">
        <v>0</v>
      </c>
    </row>
    <row r="89" spans="1:6" ht="37.5" customHeight="1" x14ac:dyDescent="0.35">
      <c r="B89" s="2" t="s">
        <v>500</v>
      </c>
      <c r="C89" s="2"/>
      <c r="D89" s="2"/>
      <c r="E89" s="13">
        <v>0</v>
      </c>
      <c r="F89" s="13">
        <v>0</v>
      </c>
    </row>
    <row r="90" spans="1:6" ht="37.5" customHeight="1" x14ac:dyDescent="0.35">
      <c r="B90" s="2" t="s">
        <v>500</v>
      </c>
      <c r="C90" s="2"/>
      <c r="D90" s="2"/>
      <c r="E90" s="13">
        <v>0</v>
      </c>
      <c r="F90" s="13">
        <v>0</v>
      </c>
    </row>
    <row r="91" spans="1:6" ht="37.5" customHeight="1" x14ac:dyDescent="0.35">
      <c r="B91" s="2" t="s">
        <v>500</v>
      </c>
      <c r="C91" s="2"/>
      <c r="D91" s="2"/>
      <c r="E91" s="13">
        <v>0</v>
      </c>
      <c r="F91" s="13">
        <v>0</v>
      </c>
    </row>
    <row r="92" spans="1:6" ht="37.5" customHeight="1" x14ac:dyDescent="0.35">
      <c r="B92" s="2" t="s">
        <v>500</v>
      </c>
      <c r="C92" s="2"/>
      <c r="D92" s="2"/>
      <c r="E92" s="13">
        <v>0</v>
      </c>
      <c r="F92" s="13">
        <v>0</v>
      </c>
    </row>
    <row r="93" spans="1:6" ht="37.5" customHeight="1" x14ac:dyDescent="0.35">
      <c r="B93" s="2" t="s">
        <v>500</v>
      </c>
      <c r="C93" s="2"/>
      <c r="D93" s="2"/>
      <c r="E93" s="13">
        <v>0</v>
      </c>
      <c r="F93" s="13">
        <v>0</v>
      </c>
    </row>
    <row r="94" spans="1:6" ht="37.5" customHeight="1" x14ac:dyDescent="0.35">
      <c r="B94" s="2" t="s">
        <v>500</v>
      </c>
      <c r="C94" s="2"/>
      <c r="D94" s="2"/>
      <c r="E94" s="13">
        <v>0</v>
      </c>
      <c r="F94" s="13">
        <v>0</v>
      </c>
    </row>
    <row r="95" spans="1:6" ht="18" customHeight="1" x14ac:dyDescent="0.35">
      <c r="B95"/>
      <c r="C95"/>
      <c r="D95"/>
      <c r="E95"/>
      <c r="F95"/>
    </row>
    <row r="96" spans="1:6" ht="15.65" customHeight="1" x14ac:dyDescent="0.35">
      <c r="B96" s="144" t="s">
        <v>578</v>
      </c>
      <c r="C96"/>
      <c r="D96"/>
      <c r="E96"/>
      <c r="F96"/>
    </row>
    <row r="97" spans="2:6" ht="83.15" customHeight="1" x14ac:dyDescent="0.35">
      <c r="B97" s="194" t="s">
        <v>500</v>
      </c>
      <c r="C97" s="195"/>
      <c r="D97" s="195"/>
      <c r="E97" s="195"/>
      <c r="F97" s="196"/>
    </row>
    <row r="98" spans="2:6" ht="18" customHeight="1" x14ac:dyDescent="0.35">
      <c r="B98"/>
      <c r="C98"/>
      <c r="D98"/>
      <c r="E98"/>
      <c r="F98"/>
    </row>
    <row r="99" spans="2:6" s="54" customFormat="1" ht="14.15" customHeight="1" x14ac:dyDescent="0.35">
      <c r="B99" s="64" t="s">
        <v>517</v>
      </c>
      <c r="C99"/>
      <c r="D99"/>
      <c r="E99"/>
      <c r="F99"/>
    </row>
    <row r="100" spans="2:6" s="54" customFormat="1" ht="68.5" customHeight="1" x14ac:dyDescent="0.35">
      <c r="B100" s="194" t="s">
        <v>500</v>
      </c>
      <c r="C100" s="195"/>
      <c r="D100" s="195"/>
      <c r="E100" s="195"/>
      <c r="F100" s="196"/>
    </row>
    <row r="101" spans="2:6" s="54" customFormat="1" ht="18" customHeight="1" x14ac:dyDescent="0.35">
      <c r="B101" s="145"/>
      <c r="C101" s="145"/>
      <c r="D101" s="145"/>
      <c r="E101" s="145"/>
      <c r="F101" s="145"/>
    </row>
    <row r="102" spans="2:6" ht="14.5" customHeight="1" x14ac:dyDescent="0.35">
      <c r="B102" s="146" t="s">
        <v>518</v>
      </c>
      <c r="C102"/>
      <c r="D102"/>
      <c r="E102"/>
      <c r="F102"/>
    </row>
    <row r="103" spans="2:6" ht="21" customHeight="1" x14ac:dyDescent="0.35">
      <c r="B103" s="147" t="s">
        <v>582</v>
      </c>
      <c r="C103"/>
      <c r="D103"/>
      <c r="E103"/>
      <c r="F103" s="148"/>
    </row>
    <row r="104" spans="2:6" ht="108" customHeight="1" x14ac:dyDescent="0.35">
      <c r="B104" s="253" t="s">
        <v>500</v>
      </c>
      <c r="C104" s="254"/>
      <c r="D104" s="254"/>
      <c r="E104" s="254"/>
      <c r="F104" s="255"/>
    </row>
    <row r="105" spans="2:6" ht="13.5" customHeight="1" x14ac:dyDescent="0.35">
      <c r="B105"/>
      <c r="C105"/>
      <c r="D105"/>
      <c r="E105"/>
      <c r="F105"/>
    </row>
    <row r="106" spans="2:6" ht="30.65" customHeight="1" x14ac:dyDescent="0.35">
      <c r="B106" s="193" t="s">
        <v>598</v>
      </c>
      <c r="C106" s="193"/>
      <c r="D106" s="193"/>
      <c r="E106" s="193"/>
      <c r="F106" s="193"/>
    </row>
    <row r="107" spans="2:6" ht="15.65" customHeight="1" x14ac:dyDescent="0.35">
      <c r="B107" s="246" t="s">
        <v>599</v>
      </c>
      <c r="C107" s="246"/>
      <c r="D107" s="246"/>
      <c r="E107" s="246"/>
      <c r="F107" s="246"/>
    </row>
    <row r="108" spans="2:6" ht="37.5" customHeight="1" x14ac:dyDescent="0.35">
      <c r="B108" s="253" t="s">
        <v>500</v>
      </c>
      <c r="C108" s="254"/>
      <c r="D108" s="254"/>
      <c r="E108" s="254"/>
      <c r="F108" s="255"/>
    </row>
    <row r="109" spans="2:6" ht="18" customHeight="1" x14ac:dyDescent="0.35">
      <c r="B109"/>
      <c r="C109"/>
      <c r="D109"/>
      <c r="E109"/>
      <c r="F109"/>
    </row>
    <row r="110" spans="2:6" ht="18" customHeight="1" x14ac:dyDescent="0.35">
      <c r="B110" s="144" t="s">
        <v>900</v>
      </c>
      <c r="C110"/>
      <c r="D110"/>
      <c r="E110"/>
      <c r="F110"/>
    </row>
    <row r="111" spans="2:6" ht="35.15" customHeight="1" x14ac:dyDescent="0.35">
      <c r="B111" s="253" t="s">
        <v>500</v>
      </c>
      <c r="C111" s="254"/>
      <c r="D111" s="254"/>
      <c r="E111" s="254"/>
      <c r="F111" s="255"/>
    </row>
    <row r="113" spans="2:9" ht="21" customHeight="1" x14ac:dyDescent="0.35">
      <c r="B113" s="235" t="s">
        <v>575</v>
      </c>
      <c r="C113" s="236"/>
      <c r="D113" s="236"/>
      <c r="E113" s="236"/>
      <c r="F113" s="237"/>
    </row>
    <row r="114" spans="2:9" ht="50.15" customHeight="1" x14ac:dyDescent="0.35">
      <c r="B114" s="247" t="s">
        <v>597</v>
      </c>
      <c r="C114" s="248"/>
      <c r="D114" s="249"/>
      <c r="E114" s="241"/>
      <c r="F114" s="242"/>
      <c r="G114" s="258"/>
      <c r="H114" s="188"/>
      <c r="I114" s="188"/>
    </row>
    <row r="115" spans="2:9" ht="26.15" customHeight="1" x14ac:dyDescent="0.35">
      <c r="B115" s="250" t="s">
        <v>69</v>
      </c>
      <c r="C115" s="250"/>
      <c r="D115" s="250"/>
      <c r="E115" s="250"/>
      <c r="F115" s="250"/>
      <c r="G115" s="49"/>
      <c r="H115" s="49"/>
      <c r="I115" s="49"/>
    </row>
    <row r="116" spans="2:9" ht="50.15" customHeight="1" x14ac:dyDescent="0.35">
      <c r="B116" s="149" t="s">
        <v>583</v>
      </c>
      <c r="C116" s="9"/>
      <c r="D116" s="243" t="s">
        <v>499</v>
      </c>
      <c r="E116" s="244"/>
      <c r="F116" s="245"/>
    </row>
    <row r="117" spans="2:9" ht="47.5" customHeight="1" x14ac:dyDescent="0.35">
      <c r="B117" s="149" t="s">
        <v>584</v>
      </c>
      <c r="C117" s="9"/>
      <c r="D117" s="243" t="s">
        <v>499</v>
      </c>
      <c r="E117" s="244"/>
      <c r="F117" s="245"/>
    </row>
    <row r="118" spans="2:9" ht="46.5" customHeight="1" x14ac:dyDescent="0.35">
      <c r="B118" s="149" t="s">
        <v>585</v>
      </c>
      <c r="C118" s="9"/>
      <c r="D118" s="243" t="s">
        <v>499</v>
      </c>
      <c r="E118" s="244"/>
      <c r="F118" s="245"/>
    </row>
    <row r="119" spans="2:9" ht="50.15" customHeight="1" x14ac:dyDescent="0.35">
      <c r="B119" s="149" t="s">
        <v>587</v>
      </c>
      <c r="C119" s="9"/>
      <c r="D119" s="243" t="s">
        <v>499</v>
      </c>
      <c r="E119" s="244"/>
      <c r="F119" s="245"/>
    </row>
    <row r="120" spans="2:9" ht="45" customHeight="1" x14ac:dyDescent="0.35">
      <c r="B120" s="150" t="s">
        <v>586</v>
      </c>
      <c r="C120" s="9"/>
      <c r="D120" s="243" t="s">
        <v>499</v>
      </c>
      <c r="E120" s="244"/>
      <c r="F120" s="245"/>
    </row>
    <row r="121" spans="2:9" ht="21" customHeight="1" x14ac:dyDescent="0.35">
      <c r="B121" s="97"/>
      <c r="C121" s="10"/>
      <c r="D121" s="98"/>
      <c r="E121" s="98"/>
      <c r="F121" s="98"/>
    </row>
    <row r="122" spans="2:9" ht="44.5" customHeight="1" x14ac:dyDescent="0.35">
      <c r="B122" s="151" t="s">
        <v>497</v>
      </c>
      <c r="C122" s="205" t="s">
        <v>500</v>
      </c>
      <c r="D122" s="206"/>
      <c r="E122" s="206"/>
      <c r="F122" s="207"/>
    </row>
    <row r="123" spans="2:9" ht="60.65" customHeight="1" x14ac:dyDescent="0.35">
      <c r="B123" s="151" t="s">
        <v>498</v>
      </c>
      <c r="C123" s="205" t="s">
        <v>500</v>
      </c>
      <c r="D123" s="206"/>
      <c r="E123" s="206"/>
      <c r="F123" s="207"/>
    </row>
    <row r="124" spans="2:9" ht="72" customHeight="1" x14ac:dyDescent="0.35">
      <c r="B124" s="152" t="s">
        <v>589</v>
      </c>
      <c r="C124" s="9"/>
      <c r="D124" s="243" t="s">
        <v>500</v>
      </c>
      <c r="E124" s="244"/>
      <c r="F124" s="245"/>
    </row>
    <row r="125" spans="2:9" ht="78" customHeight="1" x14ac:dyDescent="0.35">
      <c r="B125" s="153" t="s">
        <v>28</v>
      </c>
      <c r="C125" s="205" t="s">
        <v>500</v>
      </c>
      <c r="D125" s="206"/>
      <c r="E125" s="206"/>
      <c r="F125" s="207"/>
    </row>
  </sheetData>
  <sheetProtection algorithmName="SHA-512" hashValue="lFT70JiSeEaSxSzE1MbPyVfpy/AvRBgf4xuntyKfmKtCD6rx7f8nLt04pDTJ2LxyOtTjURKjBvOObpktS2sVTA==" saltValue="cSs0GyKHS21Dj7bTDcuUjw==" spinCount="100000" sheet="1" objects="1" scenarios="1" selectLockedCells="1"/>
  <mergeCells count="66">
    <mergeCell ref="I25:K25"/>
    <mergeCell ref="J36:K36"/>
    <mergeCell ref="B100:F100"/>
    <mergeCell ref="B104:F104"/>
    <mergeCell ref="C122:F122"/>
    <mergeCell ref="D117:F117"/>
    <mergeCell ref="D118:F118"/>
    <mergeCell ref="D119:F119"/>
    <mergeCell ref="B111:F111"/>
    <mergeCell ref="H35:I35"/>
    <mergeCell ref="G114:I114"/>
    <mergeCell ref="B81:F81"/>
    <mergeCell ref="B78:F78"/>
    <mergeCell ref="B79:F79"/>
    <mergeCell ref="B108:F108"/>
    <mergeCell ref="C73:D73"/>
    <mergeCell ref="C125:F125"/>
    <mergeCell ref="B47:F47"/>
    <mergeCell ref="B113:F113"/>
    <mergeCell ref="B65:F65"/>
    <mergeCell ref="C123:F123"/>
    <mergeCell ref="B62:F62"/>
    <mergeCell ref="B48:D49"/>
    <mergeCell ref="B97:F97"/>
    <mergeCell ref="E114:F114"/>
    <mergeCell ref="D124:F124"/>
    <mergeCell ref="D116:F116"/>
    <mergeCell ref="B107:F107"/>
    <mergeCell ref="D120:F120"/>
    <mergeCell ref="B114:D114"/>
    <mergeCell ref="B115:F115"/>
    <mergeCell ref="C77:D77"/>
    <mergeCell ref="B1:F3"/>
    <mergeCell ref="B4:F4"/>
    <mergeCell ref="B25:F25"/>
    <mergeCell ref="B23:F23"/>
    <mergeCell ref="B16:F16"/>
    <mergeCell ref="B11:C11"/>
    <mergeCell ref="E7:F7"/>
    <mergeCell ref="E8:F8"/>
    <mergeCell ref="E9:F9"/>
    <mergeCell ref="E11:F11"/>
    <mergeCell ref="E12:F12"/>
    <mergeCell ref="B7:D7"/>
    <mergeCell ref="B8:D8"/>
    <mergeCell ref="C5:E5"/>
    <mergeCell ref="B9:D9"/>
    <mergeCell ref="B12:D12"/>
    <mergeCell ref="B14:F14"/>
    <mergeCell ref="B35:B36"/>
    <mergeCell ref="B37:B38"/>
    <mergeCell ref="C76:D76"/>
    <mergeCell ref="B13:F13"/>
    <mergeCell ref="C20:D20"/>
    <mergeCell ref="C21:D21"/>
    <mergeCell ref="C74:D74"/>
    <mergeCell ref="C75:D75"/>
    <mergeCell ref="B58:F58"/>
    <mergeCell ref="B63:F63"/>
    <mergeCell ref="F73:F77"/>
    <mergeCell ref="B60:F60"/>
    <mergeCell ref="H36:I36"/>
    <mergeCell ref="H37:I37"/>
    <mergeCell ref="H38:I38"/>
    <mergeCell ref="B106:F106"/>
    <mergeCell ref="F52:F55"/>
  </mergeCells>
  <phoneticPr fontId="32" type="noConversion"/>
  <conditionalFormatting sqref="C35:C38">
    <cfRule type="containsText" dxfId="33" priority="19" operator="containsText" text="ERROR">
      <formula>NOT(ISERROR(SEARCH("ERROR",C35)))</formula>
    </cfRule>
  </conditionalFormatting>
  <conditionalFormatting sqref="C41:C46">
    <cfRule type="containsText" dxfId="32" priority="16" operator="containsText" text="ERROR">
      <formula>NOT(ISERROR(SEARCH("ERROR",C41)))</formula>
    </cfRule>
  </conditionalFormatting>
  <conditionalFormatting sqref="C52:D56">
    <cfRule type="containsText" dxfId="31" priority="9" operator="containsText" text="ERROR">
      <formula>NOT(ISERROR(SEARCH("ERROR",C52)))</formula>
    </cfRule>
    <cfRule type="cellIs" dxfId="30" priority="10" operator="equal">
      <formula>"Go to 'Contact Information' tab"</formula>
    </cfRule>
  </conditionalFormatting>
  <conditionalFormatting sqref="C18:F19 F20">
    <cfRule type="containsText" dxfId="29" priority="26" operator="containsText" text="ERROR">
      <formula>NOT(ISERROR(SEARCH("ERROR",C18)))</formula>
    </cfRule>
  </conditionalFormatting>
  <conditionalFormatting sqref="E20:E21 B87:B94 D87:F94">
    <cfRule type="containsText" dxfId="28" priority="13" operator="containsText" text="ERROR">
      <formula>NOT(ISERROR(SEARCH("ERROR",B20)))</formula>
    </cfRule>
  </conditionalFormatting>
  <conditionalFormatting sqref="E20:E21">
    <cfRule type="cellIs" dxfId="27" priority="34" operator="equal">
      <formula>"Go to 'Contact Information' tab"</formula>
    </cfRule>
  </conditionalFormatting>
  <conditionalFormatting sqref="E12:F12">
    <cfRule type="cellIs" dxfId="26" priority="6" operator="lessThan">
      <formula>0</formula>
    </cfRule>
  </conditionalFormatting>
  <conditionalFormatting sqref="E35:F38">
    <cfRule type="containsText" dxfId="25" priority="2" operator="containsText" text="ERROR">
      <formula>NOT(ISERROR(SEARCH("ERROR",E35)))</formula>
    </cfRule>
    <cfRule type="cellIs" dxfId="24" priority="3" operator="equal">
      <formula>"Go to 'Contact Information' tab"</formula>
    </cfRule>
  </conditionalFormatting>
  <conditionalFormatting sqref="E41:F46">
    <cfRule type="containsText" dxfId="23" priority="4" operator="containsText" text="ERROR">
      <formula>NOT(ISERROR(SEARCH("ERROR",E41)))</formula>
    </cfRule>
    <cfRule type="cellIs" dxfId="22" priority="5" operator="equal">
      <formula>"Go to 'Contact Information' tab"</formula>
    </cfRule>
  </conditionalFormatting>
  <conditionalFormatting sqref="E87:F94">
    <cfRule type="cellIs" dxfId="21" priority="14" operator="equal">
      <formula>"Go to 'Contact Information' tab"</formula>
    </cfRule>
  </conditionalFormatting>
  <conditionalFormatting sqref="F33">
    <cfRule type="containsText" dxfId="20" priority="1" operator="containsText" text="ERROR">
      <formula>NOT(ISERROR(SEARCH("ERROR",F33)))</formula>
    </cfRule>
  </conditionalFormatting>
  <conditionalFormatting sqref="G8:G13 C20:C21">
    <cfRule type="containsText" dxfId="19" priority="8" operator="containsText" text="ERROR">
      <formula>NOT(ISERROR(SEARCH("ERROR",C8)))</formula>
    </cfRule>
  </conditionalFormatting>
  <dataValidations count="4">
    <dataValidation type="decimal" allowBlank="1" showInputMessage="1" showErrorMessage="1" sqref="D52:D56" xr:uid="{928BBCF9-0D5D-4D68-87BD-ADDDBE0FF7B8}">
      <formula1>0</formula1>
      <formula2>1000000</formula2>
    </dataValidation>
    <dataValidation type="list" allowBlank="1" showInputMessage="1" showErrorMessage="1" sqref="C87:C94" xr:uid="{4C4B31BF-8EC7-4E6B-92CB-EE7F46C0C3B0}">
      <formula1>"Daily, Once per week, 2-3 times per week, Once a month, Twice per month, Occasionally"</formula1>
    </dataValidation>
    <dataValidation type="list" allowBlank="1" showInputMessage="1" showErrorMessage="1" sqref="D87:D94" xr:uid="{2CEBEBEA-F677-4A55-B267-5BBCC285F372}">
      <formula1>"No cost to all students, No cost to students in need, Subsidized by the school for all, Subsidized by school for those in need"</formula1>
    </dataValidation>
    <dataValidation type="list" allowBlank="1" showInputMessage="1" showErrorMessage="1" sqref="E114:F114 C124 C116:C121" xr:uid="{2DE71F1F-106D-4530-A18E-2436D42C4530}">
      <formula1>"Yes, No"</formula1>
    </dataValidation>
  </dataValidations>
  <hyperlinks>
    <hyperlink ref="B4:F4" r:id="rId1" display="Completed template must be submitted to rocio@fisabc.ca by July 31, 2024" xr:uid="{6BD4E73A-CA63-4CF7-81F4-A0C7FF230C86}"/>
    <hyperlink ref="B103" r:id="rId2" xr:uid="{34526BCB-2B0C-4058-B345-7E4298C1CCE0}"/>
    <hyperlink ref="B37:B38" r:id="rId3" display="* For Optional B.C. Food Spend reporting, see Feed BC's Guide to Tracking B.C. Food Purchases for instructions" xr:uid="{D1891FDE-3FE5-487C-8D0A-0F7EE0BC1983}"/>
    <hyperlink ref="B107:F107" r:id="rId4" display="Please review the BC School Food Toolkit.  " xr:uid="{5E60E187-B321-43E0-B40C-31AB67E6580F}"/>
  </hyperlinks>
  <printOptions horizontalCentered="1"/>
  <pageMargins left="0.19685039370078741" right="0.19685039370078741" top="0.19685039370078741" bottom="0.19685039370078741" header="0.31496062992125984" footer="0.11811023622047245"/>
  <pageSetup scale="57" fitToHeight="4" orientation="portrait" r:id="rId5"/>
  <headerFooter>
    <oddFooter>&amp;CPage &amp;P of &amp;N</oddFooter>
  </headerFooter>
  <rowBreaks count="1" manualBreakCount="1">
    <brk id="63" min="1" max="4" man="1"/>
  </rowBreaks>
  <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79299CE-8588-4C15-AE0B-B55B1AAB8B39}">
          <x14:formula1>
            <xm:f>'Updated - add to drop downs'!$C$1:$C$190</xm:f>
          </x14:formula1>
          <xm:sqref>C5:E5</xm:sqref>
        </x14:dataValidation>
        <x14:dataValidation type="list" allowBlank="1" showInputMessage="1" showErrorMessage="1" xr:uid="{1E1BAB53-89A9-45A7-8F97-7100585C6C7C}">
          <x14:formula1>
            <xm:f>'Updated - add to drop downs'!$D$196:$D$197</xm:f>
          </x14:formula1>
          <xm:sqref>D35:D38</xm:sqref>
        </x14:dataValidation>
        <x14:dataValidation type="list" allowBlank="1" showInputMessage="1" showErrorMessage="1" xr:uid="{944EB796-A053-4844-B22B-A22A59C9AD0B}">
          <x14:formula1>
            <xm:f>'Updated - add to drop downs'!$D$199:$D$202</xm:f>
          </x14:formula1>
          <xm:sqref>D41:D45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D141-CFDD-4AC8-A023-F185C78A350B}">
  <sheetPr codeName="Sheet6">
    <tabColor rgb="FFFFC000"/>
  </sheetPr>
  <dimension ref="A1:G59"/>
  <sheetViews>
    <sheetView showGridLines="0" tabSelected="1" zoomScale="84" zoomScaleNormal="70" zoomScaleSheetLayoutView="100" workbookViewId="0">
      <pane ySplit="3" topLeftCell="A5" activePane="bottomLeft" state="frozen"/>
      <selection activeCell="J1" sqref="J1"/>
      <selection pane="bottomLeft" activeCell="C7" sqref="C7:D7"/>
    </sheetView>
  </sheetViews>
  <sheetFormatPr defaultColWidth="8.81640625" defaultRowHeight="14.5" x14ac:dyDescent="0.35"/>
  <cols>
    <col min="1" max="1" width="2.81640625" style="40" customWidth="1"/>
    <col min="2" max="2" width="66.453125" style="40" customWidth="1"/>
    <col min="3" max="4" width="40.81640625" style="40" customWidth="1"/>
    <col min="5" max="7" width="14.54296875" style="40" customWidth="1"/>
    <col min="8" max="34" width="8.54296875" style="40" customWidth="1"/>
    <col min="35" max="16384" width="8.81640625" style="40"/>
  </cols>
  <sheetData>
    <row r="1" spans="1:6" ht="14.5" customHeight="1" x14ac:dyDescent="0.35">
      <c r="B1" s="281" t="s">
        <v>520</v>
      </c>
      <c r="C1" s="281"/>
      <c r="D1" s="281"/>
    </row>
    <row r="2" spans="1:6" ht="14.5" customHeight="1" x14ac:dyDescent="0.35">
      <c r="B2" s="281"/>
      <c r="C2" s="281"/>
      <c r="D2" s="281"/>
    </row>
    <row r="3" spans="1:6" ht="21" customHeight="1" x14ac:dyDescent="0.35">
      <c r="B3" s="281"/>
      <c r="C3" s="281"/>
      <c r="D3" s="281"/>
    </row>
    <row r="4" spans="1:6" s="72" customFormat="1" ht="40" customHeight="1" x14ac:dyDescent="0.35">
      <c r="B4" s="283" t="s">
        <v>592</v>
      </c>
      <c r="C4" s="284"/>
      <c r="D4" s="284"/>
      <c r="E4" s="71" t="s">
        <v>901</v>
      </c>
    </row>
    <row r="5" spans="1:6" ht="40" customHeight="1" x14ac:dyDescent="0.35">
      <c r="B5" s="163" t="s">
        <v>56</v>
      </c>
      <c r="C5" s="228" t="s">
        <v>824</v>
      </c>
      <c r="D5" s="230"/>
      <c r="E5" s="154" t="s">
        <v>828</v>
      </c>
    </row>
    <row r="6" spans="1:6" ht="21" customHeight="1" x14ac:dyDescent="0.35">
      <c r="B6" s="72"/>
      <c r="C6" s="72"/>
      <c r="D6" s="72"/>
    </row>
    <row r="7" spans="1:6" ht="40" customHeight="1" x14ac:dyDescent="0.35">
      <c r="B7" s="164" t="s">
        <v>521</v>
      </c>
      <c r="C7" s="282" t="str">
        <f>VLOOKUP(C5,'Updated - add to drop downs'!I1:J101,2,0)</f>
        <v>Total amount</v>
      </c>
      <c r="D7" s="282"/>
      <c r="E7" s="73" t="s">
        <v>825</v>
      </c>
      <c r="F7" s="91"/>
    </row>
    <row r="8" spans="1:6" ht="40" customHeight="1" x14ac:dyDescent="0.35">
      <c r="B8" s="165" t="s">
        <v>591</v>
      </c>
      <c r="C8" s="287">
        <f>C21+C33+C43</f>
        <v>0</v>
      </c>
      <c r="D8" s="287"/>
      <c r="E8" s="73" t="s">
        <v>827</v>
      </c>
      <c r="F8" s="91"/>
    </row>
    <row r="9" spans="1:6" ht="11.5" customHeight="1" x14ac:dyDescent="0.35">
      <c r="B9" s="285"/>
      <c r="C9" s="286"/>
      <c r="D9" s="166"/>
      <c r="E9" s="71"/>
    </row>
    <row r="10" spans="1:6" s="156" customFormat="1" ht="40" customHeight="1" x14ac:dyDescent="0.35">
      <c r="A10" s="155"/>
      <c r="B10" s="167" t="s">
        <v>29</v>
      </c>
      <c r="C10" s="168" t="s">
        <v>522</v>
      </c>
      <c r="D10" s="168" t="s">
        <v>523</v>
      </c>
    </row>
    <row r="11" spans="1:6" ht="40" customHeight="1" x14ac:dyDescent="0.35">
      <c r="A11" s="157"/>
      <c r="B11" s="169" t="s">
        <v>47</v>
      </c>
      <c r="C11" s="3">
        <v>0</v>
      </c>
      <c r="D11" s="12">
        <v>0</v>
      </c>
    </row>
    <row r="12" spans="1:6" ht="40" customHeight="1" x14ac:dyDescent="0.35">
      <c r="A12" s="157"/>
      <c r="B12" s="170" t="s">
        <v>30</v>
      </c>
      <c r="C12" s="3">
        <v>0</v>
      </c>
      <c r="D12" s="12">
        <v>0</v>
      </c>
    </row>
    <row r="13" spans="1:6" ht="40" customHeight="1" x14ac:dyDescent="0.35">
      <c r="A13" s="157"/>
      <c r="B13" s="170" t="s">
        <v>31</v>
      </c>
      <c r="C13" s="3">
        <v>0</v>
      </c>
      <c r="D13" s="12">
        <v>0</v>
      </c>
    </row>
    <row r="14" spans="1:6" ht="40" customHeight="1" x14ac:dyDescent="0.35">
      <c r="A14" s="157"/>
      <c r="B14" s="170" t="s">
        <v>32</v>
      </c>
      <c r="C14" s="3">
        <v>0</v>
      </c>
      <c r="D14" s="12">
        <v>0</v>
      </c>
    </row>
    <row r="15" spans="1:6" ht="40" customHeight="1" x14ac:dyDescent="0.35">
      <c r="A15" s="157"/>
      <c r="B15" s="171" t="s">
        <v>48</v>
      </c>
      <c r="C15" s="3">
        <v>0</v>
      </c>
      <c r="D15" s="12"/>
    </row>
    <row r="16" spans="1:6" ht="40" customHeight="1" x14ac:dyDescent="0.35">
      <c r="A16" s="157"/>
      <c r="B16" s="171" t="s">
        <v>49</v>
      </c>
      <c r="C16" s="3">
        <v>0</v>
      </c>
      <c r="D16" s="12">
        <v>0</v>
      </c>
    </row>
    <row r="17" spans="1:7" ht="40" customHeight="1" x14ac:dyDescent="0.35">
      <c r="A17" s="157"/>
      <c r="B17" s="171" t="s">
        <v>50</v>
      </c>
      <c r="C17" s="3">
        <v>0</v>
      </c>
      <c r="D17" s="12">
        <v>0</v>
      </c>
    </row>
    <row r="18" spans="1:7" ht="21" customHeight="1" x14ac:dyDescent="0.35">
      <c r="A18" s="157"/>
      <c r="B18" s="260" t="s">
        <v>33</v>
      </c>
      <c r="C18" s="261"/>
      <c r="D18" s="262"/>
    </row>
    <row r="19" spans="1:7" ht="70" customHeight="1" x14ac:dyDescent="0.35">
      <c r="A19" s="157"/>
      <c r="B19" s="265" t="s">
        <v>500</v>
      </c>
      <c r="C19" s="266"/>
      <c r="D19" s="267"/>
    </row>
    <row r="20" spans="1:7" ht="21" customHeight="1" x14ac:dyDescent="0.35">
      <c r="A20" s="157"/>
      <c r="B20" s="260"/>
      <c r="C20" s="261"/>
      <c r="D20" s="262"/>
    </row>
    <row r="21" spans="1:7" ht="40" customHeight="1" x14ac:dyDescent="0.35">
      <c r="A21" s="157"/>
      <c r="B21" s="158" t="s">
        <v>590</v>
      </c>
      <c r="C21" s="263">
        <f>SUM(D11:D17)</f>
        <v>0</v>
      </c>
      <c r="D21" s="264"/>
      <c r="E21" s="159" t="s">
        <v>902</v>
      </c>
      <c r="F21" s="91"/>
      <c r="G21" s="91"/>
    </row>
    <row r="22" spans="1:7" ht="40" customHeight="1" x14ac:dyDescent="0.35">
      <c r="B22" s="158" t="s">
        <v>524</v>
      </c>
      <c r="C22" s="268">
        <f>SUM(C11:C17)</f>
        <v>0</v>
      </c>
      <c r="D22" s="269"/>
    </row>
    <row r="23" spans="1:7" ht="21" customHeight="1" x14ac:dyDescent="0.35">
      <c r="B23"/>
      <c r="C23" s="270" t="str">
        <f>IF(C22&lt;0,"ERROR","")</f>
        <v/>
      </c>
      <c r="D23" s="270"/>
    </row>
    <row r="24" spans="1:7" ht="40" customHeight="1" x14ac:dyDescent="0.35">
      <c r="B24" s="167" t="s">
        <v>34</v>
      </c>
      <c r="C24" s="168" t="s">
        <v>522</v>
      </c>
      <c r="D24" s="168" t="s">
        <v>523</v>
      </c>
    </row>
    <row r="25" spans="1:7" ht="40" customHeight="1" x14ac:dyDescent="0.35">
      <c r="B25" s="169" t="s">
        <v>51</v>
      </c>
      <c r="C25" s="3">
        <v>0</v>
      </c>
      <c r="D25" s="12">
        <v>0</v>
      </c>
    </row>
    <row r="26" spans="1:7" ht="40" customHeight="1" x14ac:dyDescent="0.35">
      <c r="B26" s="170" t="s">
        <v>35</v>
      </c>
      <c r="C26" s="3">
        <v>0</v>
      </c>
      <c r="D26" s="12">
        <v>0</v>
      </c>
    </row>
    <row r="27" spans="1:7" ht="40" customHeight="1" x14ac:dyDescent="0.35">
      <c r="B27" s="170" t="s">
        <v>36</v>
      </c>
      <c r="C27" s="3">
        <v>0</v>
      </c>
      <c r="D27" s="12">
        <v>0</v>
      </c>
    </row>
    <row r="28" spans="1:7" ht="40" customHeight="1" x14ac:dyDescent="0.35">
      <c r="B28" s="170" t="s">
        <v>52</v>
      </c>
      <c r="C28" s="3">
        <v>0</v>
      </c>
      <c r="D28" s="12">
        <v>0</v>
      </c>
    </row>
    <row r="29" spans="1:7" ht="40" customHeight="1" x14ac:dyDescent="0.35">
      <c r="B29" s="171" t="s">
        <v>53</v>
      </c>
      <c r="C29" s="3">
        <v>0</v>
      </c>
      <c r="D29" s="12">
        <v>0</v>
      </c>
    </row>
    <row r="30" spans="1:7" ht="21" customHeight="1" x14ac:dyDescent="0.35">
      <c r="B30" s="260" t="s">
        <v>37</v>
      </c>
      <c r="C30" s="261"/>
      <c r="D30" s="262"/>
    </row>
    <row r="31" spans="1:7" ht="70" customHeight="1" x14ac:dyDescent="0.35">
      <c r="B31" s="265" t="s">
        <v>500</v>
      </c>
      <c r="C31" s="266"/>
      <c r="D31" s="267"/>
    </row>
    <row r="32" spans="1:7" ht="21" customHeight="1" x14ac:dyDescent="0.35">
      <c r="B32" s="260"/>
      <c r="C32" s="261"/>
      <c r="D32" s="262"/>
    </row>
    <row r="33" spans="2:6" ht="40" customHeight="1" x14ac:dyDescent="0.35">
      <c r="B33" s="169" t="s">
        <v>45</v>
      </c>
      <c r="C33" s="273">
        <f>SUM(D25:D29)</f>
        <v>0</v>
      </c>
      <c r="D33" s="274"/>
      <c r="E33" s="159" t="s">
        <v>902</v>
      </c>
    </row>
    <row r="34" spans="2:6" ht="40" customHeight="1" x14ac:dyDescent="0.35">
      <c r="B34" s="169" t="s">
        <v>525</v>
      </c>
      <c r="C34" s="268">
        <f>SUM(C25:C29)</f>
        <v>0</v>
      </c>
      <c r="D34" s="269"/>
      <c r="F34" s="91"/>
    </row>
    <row r="35" spans="2:6" ht="21" customHeight="1" x14ac:dyDescent="0.35">
      <c r="B35"/>
      <c r="C35" s="270" t="str">
        <f>IF(C34&lt;0,"ERROR","")</f>
        <v/>
      </c>
      <c r="D35" s="270"/>
    </row>
    <row r="36" spans="2:6" ht="40" customHeight="1" x14ac:dyDescent="0.35">
      <c r="B36" s="167" t="s">
        <v>38</v>
      </c>
      <c r="C36" s="168" t="s">
        <v>522</v>
      </c>
      <c r="D36" s="168" t="s">
        <v>523</v>
      </c>
    </row>
    <row r="37" spans="2:6" ht="40" customHeight="1" x14ac:dyDescent="0.35">
      <c r="B37" s="170" t="s">
        <v>897</v>
      </c>
      <c r="C37" s="3">
        <v>0</v>
      </c>
      <c r="D37" s="12">
        <v>0</v>
      </c>
    </row>
    <row r="38" spans="2:6" ht="40" customHeight="1" x14ac:dyDescent="0.35">
      <c r="B38" s="170" t="s">
        <v>39</v>
      </c>
      <c r="C38" s="3">
        <v>0</v>
      </c>
      <c r="D38" s="12">
        <v>0</v>
      </c>
    </row>
    <row r="39" spans="2:6" ht="40" customHeight="1" x14ac:dyDescent="0.35">
      <c r="B39" s="171" t="s">
        <v>54</v>
      </c>
      <c r="C39" s="3">
        <v>0</v>
      </c>
      <c r="D39" s="12">
        <v>0</v>
      </c>
    </row>
    <row r="40" spans="2:6" ht="21" customHeight="1" x14ac:dyDescent="0.35">
      <c r="B40" s="260" t="s">
        <v>905</v>
      </c>
      <c r="C40" s="261"/>
      <c r="D40" s="262"/>
    </row>
    <row r="41" spans="2:6" ht="70" customHeight="1" x14ac:dyDescent="0.35">
      <c r="B41" s="275" t="s">
        <v>500</v>
      </c>
      <c r="C41" s="276"/>
      <c r="D41" s="277"/>
    </row>
    <row r="42" spans="2:6" ht="21" customHeight="1" x14ac:dyDescent="0.35">
      <c r="B42" s="260"/>
      <c r="C42" s="261"/>
      <c r="D42" s="262"/>
    </row>
    <row r="43" spans="2:6" ht="40" customHeight="1" x14ac:dyDescent="0.35">
      <c r="B43" s="169" t="s">
        <v>46</v>
      </c>
      <c r="C43" s="273">
        <f>SUM(D37:D39)</f>
        <v>0</v>
      </c>
      <c r="D43" s="274"/>
      <c r="E43" s="159" t="s">
        <v>902</v>
      </c>
      <c r="F43" s="91"/>
    </row>
    <row r="44" spans="2:6" ht="40" customHeight="1" x14ac:dyDescent="0.35">
      <c r="B44" s="169" t="s">
        <v>40</v>
      </c>
      <c r="C44" s="268">
        <f>SUM(C35:C39)</f>
        <v>0</v>
      </c>
      <c r="D44" s="269"/>
    </row>
    <row r="45" spans="2:6" ht="21" customHeight="1" x14ac:dyDescent="0.35">
      <c r="B45"/>
      <c r="C45" s="270" t="str">
        <f>IF(C44&lt;0,"ERROR","")</f>
        <v/>
      </c>
      <c r="D45" s="270"/>
    </row>
    <row r="46" spans="2:6" ht="40" customHeight="1" x14ac:dyDescent="0.35">
      <c r="B46" s="278" t="s">
        <v>27</v>
      </c>
      <c r="C46" s="279"/>
      <c r="D46" s="280"/>
    </row>
    <row r="47" spans="2:6" ht="81.650000000000006" customHeight="1" x14ac:dyDescent="0.35">
      <c r="B47" s="173" t="s">
        <v>41</v>
      </c>
      <c r="C47" s="271" t="s">
        <v>500</v>
      </c>
      <c r="D47" s="272"/>
    </row>
    <row r="48" spans="2:6" ht="68.5" customHeight="1" x14ac:dyDescent="0.35">
      <c r="B48" s="173" t="s">
        <v>42</v>
      </c>
      <c r="C48" s="288" t="s">
        <v>500</v>
      </c>
      <c r="D48" s="289"/>
    </row>
    <row r="49" spans="1:5" ht="50.15" customHeight="1" x14ac:dyDescent="0.35">
      <c r="B49" s="173" t="s">
        <v>72</v>
      </c>
      <c r="C49" s="241"/>
      <c r="D49" s="242"/>
      <c r="E49" s="7"/>
    </row>
    <row r="50" spans="1:5" ht="23.15" customHeight="1" x14ac:dyDescent="0.35">
      <c r="A50" s="98"/>
      <c r="B50" s="172" t="s">
        <v>69</v>
      </c>
      <c r="C50" s="290"/>
      <c r="D50" s="290"/>
      <c r="E50" s="291"/>
    </row>
    <row r="51" spans="1:5" ht="22" customHeight="1" x14ac:dyDescent="0.35">
      <c r="A51" s="8" t="s">
        <v>44</v>
      </c>
      <c r="B51" s="174" t="s">
        <v>71</v>
      </c>
      <c r="C51" s="160"/>
      <c r="D51" s="241" t="s">
        <v>503</v>
      </c>
      <c r="E51" s="242"/>
    </row>
    <row r="52" spans="1:5" ht="24.65" customHeight="1" x14ac:dyDescent="0.35">
      <c r="A52" s="8" t="s">
        <v>44</v>
      </c>
      <c r="B52" s="174" t="s">
        <v>70</v>
      </c>
      <c r="C52" s="160"/>
      <c r="D52" s="241" t="s">
        <v>503</v>
      </c>
      <c r="E52" s="242"/>
    </row>
    <row r="53" spans="1:5" ht="24.65" customHeight="1" x14ac:dyDescent="0.35">
      <c r="A53" s="8"/>
      <c r="B53" s="174" t="s">
        <v>73</v>
      </c>
      <c r="C53" s="160"/>
      <c r="D53" s="241" t="s">
        <v>503</v>
      </c>
      <c r="E53" s="242"/>
    </row>
    <row r="54" spans="1:5" ht="24" customHeight="1" x14ac:dyDescent="0.35">
      <c r="A54" s="8" t="s">
        <v>44</v>
      </c>
      <c r="B54" s="174" t="s">
        <v>67</v>
      </c>
      <c r="C54" s="160"/>
      <c r="D54" s="241" t="s">
        <v>503</v>
      </c>
      <c r="E54" s="242"/>
    </row>
    <row r="55" spans="1:5" ht="25" customHeight="1" x14ac:dyDescent="0.35">
      <c r="A55" s="8" t="s">
        <v>44</v>
      </c>
      <c r="B55" s="174" t="s">
        <v>68</v>
      </c>
      <c r="C55" s="160"/>
      <c r="D55" s="241" t="s">
        <v>503</v>
      </c>
      <c r="E55" s="242"/>
    </row>
    <row r="56" spans="1:5" ht="26.15" customHeight="1" x14ac:dyDescent="0.35">
      <c r="A56" s="8" t="s">
        <v>44</v>
      </c>
      <c r="B56" s="174" t="s">
        <v>43</v>
      </c>
      <c r="C56" s="160"/>
      <c r="D56" s="241" t="s">
        <v>503</v>
      </c>
      <c r="E56" s="242"/>
    </row>
    <row r="57" spans="1:5" ht="45" customHeight="1" x14ac:dyDescent="0.35">
      <c r="A57" s="161"/>
      <c r="B57" s="175" t="s">
        <v>595</v>
      </c>
      <c r="C57" s="205" t="s">
        <v>500</v>
      </c>
      <c r="D57" s="206"/>
      <c r="E57" s="207"/>
    </row>
    <row r="58" spans="1:5" ht="61" customHeight="1" x14ac:dyDescent="0.35">
      <c r="A58" s="162"/>
      <c r="B58" s="175" t="s">
        <v>596</v>
      </c>
      <c r="C58" s="205" t="s">
        <v>500</v>
      </c>
      <c r="D58" s="206"/>
      <c r="E58" s="207"/>
    </row>
    <row r="59" spans="1:5" ht="35.5" customHeight="1" x14ac:dyDescent="0.35">
      <c r="A59" s="162"/>
      <c r="B59" s="175" t="s">
        <v>28</v>
      </c>
      <c r="C59" s="205" t="s">
        <v>500</v>
      </c>
      <c r="D59" s="206"/>
      <c r="E59" s="207"/>
    </row>
  </sheetData>
  <sheetProtection selectLockedCells="1"/>
  <mergeCells count="38">
    <mergeCell ref="C48:D48"/>
    <mergeCell ref="C58:E58"/>
    <mergeCell ref="C49:D49"/>
    <mergeCell ref="C57:E57"/>
    <mergeCell ref="C59:E59"/>
    <mergeCell ref="D53:E53"/>
    <mergeCell ref="D54:E54"/>
    <mergeCell ref="D55:E55"/>
    <mergeCell ref="D56:E56"/>
    <mergeCell ref="D51:E51"/>
    <mergeCell ref="D52:E52"/>
    <mergeCell ref="C50:E50"/>
    <mergeCell ref="B1:D3"/>
    <mergeCell ref="C7:D7"/>
    <mergeCell ref="C5:D5"/>
    <mergeCell ref="B4:D4"/>
    <mergeCell ref="B9:C9"/>
    <mergeCell ref="C8:D8"/>
    <mergeCell ref="C45:D45"/>
    <mergeCell ref="C47:D47"/>
    <mergeCell ref="B42:D42"/>
    <mergeCell ref="B30:D30"/>
    <mergeCell ref="B40:D40"/>
    <mergeCell ref="C35:D35"/>
    <mergeCell ref="C33:D33"/>
    <mergeCell ref="B41:D41"/>
    <mergeCell ref="C34:D34"/>
    <mergeCell ref="C43:D43"/>
    <mergeCell ref="C44:D44"/>
    <mergeCell ref="B46:D46"/>
    <mergeCell ref="B18:D18"/>
    <mergeCell ref="B20:D20"/>
    <mergeCell ref="B32:D32"/>
    <mergeCell ref="C21:D21"/>
    <mergeCell ref="B19:D19"/>
    <mergeCell ref="C22:D22"/>
    <mergeCell ref="C23:D23"/>
    <mergeCell ref="B31:D31"/>
  </mergeCells>
  <phoneticPr fontId="32" type="noConversion"/>
  <conditionalFormatting sqref="C11:C17">
    <cfRule type="containsText" dxfId="18" priority="17" operator="containsText" text="ERROR">
      <formula>NOT(ISERROR(SEARCH("ERROR",C11)))</formula>
    </cfRule>
    <cfRule type="cellIs" dxfId="17" priority="18" operator="equal">
      <formula>"Go to 'Contact Information' tab"</formula>
    </cfRule>
  </conditionalFormatting>
  <conditionalFormatting sqref="C22">
    <cfRule type="containsText" dxfId="16" priority="5" operator="containsText" text="ERROR">
      <formula>NOT(ISERROR(SEARCH("ERROR",C22)))</formula>
    </cfRule>
    <cfRule type="cellIs" dxfId="15" priority="6" operator="equal">
      <formula>"Go to 'Contact Information' tab"</formula>
    </cfRule>
  </conditionalFormatting>
  <conditionalFormatting sqref="C25:C29">
    <cfRule type="containsText" dxfId="14" priority="15" operator="containsText" text="ERROR">
      <formula>NOT(ISERROR(SEARCH("ERROR",C25)))</formula>
    </cfRule>
    <cfRule type="cellIs" dxfId="13" priority="16" operator="equal">
      <formula>"Go to 'Contact Information' tab"</formula>
    </cfRule>
  </conditionalFormatting>
  <conditionalFormatting sqref="C34">
    <cfRule type="containsText" dxfId="12" priority="3" operator="containsText" text="ERROR">
      <formula>NOT(ISERROR(SEARCH("ERROR",C34)))</formula>
    </cfRule>
    <cfRule type="cellIs" dxfId="11" priority="4" operator="equal">
      <formula>"Go to 'Contact Information' tab"</formula>
    </cfRule>
  </conditionalFormatting>
  <conditionalFormatting sqref="C37:C39">
    <cfRule type="containsText" dxfId="10" priority="13" operator="containsText" text="ERROR">
      <formula>NOT(ISERROR(SEARCH("ERROR",C37)))</formula>
    </cfRule>
    <cfRule type="cellIs" dxfId="9" priority="14" operator="equal">
      <formula>"Go to 'Contact Information' tab"</formula>
    </cfRule>
  </conditionalFormatting>
  <conditionalFormatting sqref="C44">
    <cfRule type="containsText" dxfId="8" priority="1" operator="containsText" text="ERROR">
      <formula>NOT(ISERROR(SEARCH("ERROR",C44)))</formula>
    </cfRule>
    <cfRule type="cellIs" dxfId="7" priority="2" operator="equal">
      <formula>"Go to 'Contact Information' tab"</formula>
    </cfRule>
  </conditionalFormatting>
  <conditionalFormatting sqref="C35:D35">
    <cfRule type="containsText" dxfId="6" priority="10" operator="containsText" text="ERROR">
      <formula>NOT(ISERROR(SEARCH("ERROR",C35)))</formula>
    </cfRule>
  </conditionalFormatting>
  <conditionalFormatting sqref="C45:D45">
    <cfRule type="containsText" dxfId="5" priority="11" operator="containsText" text="ERROR">
      <formula>NOT(ISERROR(SEARCH("ERROR",C45)))</formula>
    </cfRule>
  </conditionalFormatting>
  <conditionalFormatting sqref="D9 C23:D23">
    <cfRule type="containsText" dxfId="4" priority="12" operator="containsText" text="ERROR">
      <formula>NOT(ISERROR(SEARCH("ERROR",C9)))</formula>
    </cfRule>
  </conditionalFormatting>
  <conditionalFormatting sqref="E8:E9">
    <cfRule type="containsText" dxfId="3" priority="7" operator="containsText" text="ERROR">
      <formula>NOT(ISERROR(SEARCH("ERROR",E8)))</formula>
    </cfRule>
  </conditionalFormatting>
  <dataValidations count="3">
    <dataValidation type="whole" allowBlank="1" showInputMessage="1" showErrorMessage="1" sqref="C21:C22 C33:C34 C43:C44" xr:uid="{D4E750D3-4EA9-43DD-BDBE-34977B802A15}">
      <formula1>-999999999999</formula1>
      <formula2>999999999999</formula2>
    </dataValidation>
    <dataValidation type="list" showInputMessage="1" showErrorMessage="1" sqref="A51:A56" xr:uid="{142F1576-1B43-43B7-9868-CADDE26D8CFD}">
      <formula1>#REF!</formula1>
    </dataValidation>
    <dataValidation type="list" allowBlank="1" showInputMessage="1" showErrorMessage="1" sqref="C51:C56 C49:D49" xr:uid="{EEE5C4E5-C137-42F5-8278-44C6AFFDFA3E}">
      <formula1>"Yes, No"</formula1>
    </dataValidation>
  </dataValidations>
  <hyperlinks>
    <hyperlink ref="B4:D4" r:id="rId1" display="Completed template must be submitted to rocio@fisabc.ca by July 31, 2024" xr:uid="{197F3CC3-F62B-49DF-A18D-5563E67FC236}"/>
  </hyperlinks>
  <printOptions horizontalCentered="1"/>
  <pageMargins left="0.11811023622047245" right="0.11811023622047245" top="0.19685039370078741" bottom="0.19685039370078741" header="0.31496062992125984" footer="0.11811023622047245"/>
  <pageSetup scale="71" fitToHeight="3" orientation="portrait" r:id="rId2"/>
  <headerFooter>
    <oddFooter>&amp;CPage &amp;P of &amp;N</oddFooter>
  </headerFooter>
  <rowBreaks count="2" manualBreakCount="2">
    <brk id="22" min="1" max="3" man="1"/>
    <brk id="44" min="1" max="3" man="1"/>
  </rowBreaks>
  <ignoredErrors>
    <ignoredError sqref="C44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75B528-B9B4-4929-9B8D-B86DF74E974E}">
          <x14:formula1>
            <xm:f>'Updated - add to drop downs'!$I$1:$I$101</xm:f>
          </x14:formula1>
          <xm:sqref>C5:D5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5257-2200-4F73-9EF1-82850C5934A6}">
  <dimension ref="A1:BX9"/>
  <sheetViews>
    <sheetView topLeftCell="BQ1" workbookViewId="0">
      <selection activeCell="BT9" sqref="A1:XFD1048576"/>
    </sheetView>
  </sheetViews>
  <sheetFormatPr defaultRowHeight="14.5" x14ac:dyDescent="0.35"/>
  <cols>
    <col min="1" max="1" width="21.26953125" customWidth="1"/>
    <col min="2" max="2" width="25.7265625" customWidth="1"/>
    <col min="3" max="3" width="25.1796875" customWidth="1"/>
    <col min="4" max="4" width="29.1796875" customWidth="1"/>
    <col min="5" max="5" width="51.54296875" customWidth="1"/>
    <col min="6" max="6" width="61.54296875" customWidth="1"/>
    <col min="7" max="7" width="44.54296875" customWidth="1"/>
    <col min="8" max="8" width="41.1796875" customWidth="1"/>
    <col min="9" max="9" width="32.7265625" customWidth="1"/>
    <col min="10" max="10" width="27.54296875" customWidth="1"/>
    <col min="11" max="11" width="31.453125" customWidth="1"/>
    <col min="12" max="12" width="26.453125" customWidth="1"/>
    <col min="13" max="13" width="39" customWidth="1"/>
    <col min="14" max="14" width="38.54296875" customWidth="1"/>
    <col min="15" max="15" width="33.54296875" customWidth="1"/>
    <col min="16" max="16" width="52.7265625" customWidth="1"/>
    <col min="17" max="17" width="40.54296875" customWidth="1"/>
    <col min="18" max="18" width="38" customWidth="1"/>
    <col min="19" max="19" width="30.26953125" customWidth="1"/>
    <col min="20" max="20" width="30" customWidth="1"/>
    <col min="21" max="21" width="26.54296875" customWidth="1"/>
    <col min="22" max="22" width="32.7265625" customWidth="1"/>
    <col min="23" max="23" width="41.1796875" customWidth="1"/>
    <col min="24" max="24" width="28.26953125" customWidth="1"/>
    <col min="25" max="25" width="23.453125" customWidth="1"/>
    <col min="26" max="26" width="16.81640625" customWidth="1"/>
    <col min="27" max="27" width="18.26953125" customWidth="1"/>
    <col min="28" max="28" width="19.1796875" customWidth="1"/>
    <col min="29" max="29" width="15.1796875" customWidth="1"/>
    <col min="30" max="30" width="18.81640625" customWidth="1"/>
    <col min="31" max="31" width="18.54296875" customWidth="1"/>
    <col min="33" max="33" width="17" customWidth="1"/>
    <col min="34" max="34" width="21.7265625" customWidth="1"/>
    <col min="35" max="35" width="14.26953125" customWidth="1"/>
    <col min="36" max="36" width="27.1796875" customWidth="1"/>
    <col min="37" max="38" width="42.1796875" customWidth="1"/>
    <col min="39" max="39" width="31.54296875" customWidth="1"/>
    <col min="40" max="40" width="15.7265625" customWidth="1"/>
    <col min="41" max="41" width="24.453125" customWidth="1"/>
    <col min="42" max="42" width="17.81640625" customWidth="1"/>
    <col min="43" max="43" width="15.81640625" customWidth="1"/>
    <col min="44" max="44" width="16" customWidth="1"/>
    <col min="45" max="45" width="19.1796875" customWidth="1"/>
    <col min="46" max="46" width="19.54296875" customWidth="1"/>
    <col min="47" max="47" width="16.453125" customWidth="1"/>
    <col min="48" max="48" width="16" customWidth="1"/>
    <col min="49" max="49" width="73.81640625" customWidth="1"/>
    <col min="50" max="50" width="53.7265625" customWidth="1"/>
    <col min="51" max="51" width="24" customWidth="1"/>
    <col min="52" max="52" width="24.453125" customWidth="1"/>
    <col min="53" max="53" width="31.1796875" customWidth="1"/>
    <col min="54" max="54" width="20.453125" customWidth="1"/>
    <col min="55" max="55" width="24.7265625" customWidth="1"/>
    <col min="56" max="56" width="71.26953125" customWidth="1"/>
    <col min="57" max="57" width="49.54296875" customWidth="1"/>
    <col min="58" max="58" width="73" customWidth="1"/>
    <col min="59" max="59" width="44.1796875" customWidth="1"/>
    <col min="60" max="60" width="58.7265625" customWidth="1"/>
    <col min="61" max="65" width="32.453125" customWidth="1"/>
    <col min="66" max="66" width="37.1796875" customWidth="1"/>
    <col min="67" max="69" width="32.453125" customWidth="1"/>
    <col min="70" max="70" width="26.81640625" customWidth="1"/>
    <col min="71" max="71" width="27.7265625" customWidth="1"/>
    <col min="72" max="72" width="31.26953125" customWidth="1"/>
    <col min="73" max="73" width="36.1796875" customWidth="1"/>
    <col min="74" max="74" width="55.7265625" customWidth="1"/>
    <col min="75" max="75" width="26.453125" customWidth="1"/>
    <col min="76" max="76" width="44.81640625" customWidth="1"/>
  </cols>
  <sheetData>
    <row r="1" spans="1:76" s="35" customFormat="1" ht="15.75" customHeight="1" x14ac:dyDescent="0.35">
      <c r="A1" s="35" t="s">
        <v>870</v>
      </c>
      <c r="B1" s="35" t="s">
        <v>868</v>
      </c>
      <c r="C1" s="35" t="s">
        <v>869</v>
      </c>
      <c r="D1" s="35" t="s">
        <v>829</v>
      </c>
      <c r="E1" s="35" t="s">
        <v>846</v>
      </c>
      <c r="F1" s="35" t="s">
        <v>847</v>
      </c>
      <c r="G1" s="35" t="s">
        <v>510</v>
      </c>
      <c r="H1" s="176" t="s">
        <v>512</v>
      </c>
      <c r="I1" s="176" t="s">
        <v>896</v>
      </c>
      <c r="J1" s="35" t="s">
        <v>830</v>
      </c>
      <c r="K1" s="35" t="s">
        <v>831</v>
      </c>
      <c r="L1" s="177" t="s">
        <v>13</v>
      </c>
      <c r="M1" s="35" t="s">
        <v>832</v>
      </c>
      <c r="N1" s="35" t="s">
        <v>15</v>
      </c>
      <c r="O1" s="35" t="s">
        <v>550</v>
      </c>
      <c r="P1" s="178" t="s">
        <v>568</v>
      </c>
      <c r="Q1" s="178" t="s">
        <v>569</v>
      </c>
      <c r="R1" s="178" t="s">
        <v>562</v>
      </c>
      <c r="S1" s="178" t="s">
        <v>570</v>
      </c>
      <c r="T1" s="178" t="s">
        <v>564</v>
      </c>
      <c r="U1" s="178" t="s">
        <v>553</v>
      </c>
      <c r="V1" s="178" t="s">
        <v>833</v>
      </c>
      <c r="W1" s="178" t="s">
        <v>562</v>
      </c>
      <c r="X1" s="178" t="s">
        <v>563</v>
      </c>
      <c r="Y1" s="178" t="s">
        <v>564</v>
      </c>
      <c r="Z1" s="178" t="s">
        <v>834</v>
      </c>
      <c r="AA1" s="178" t="s">
        <v>835</v>
      </c>
      <c r="AB1" s="178" t="s">
        <v>836</v>
      </c>
      <c r="AC1" s="178" t="s">
        <v>835</v>
      </c>
      <c r="AD1" s="35" t="s">
        <v>22</v>
      </c>
      <c r="AE1" s="178" t="s">
        <v>835</v>
      </c>
      <c r="AF1" s="178" t="s">
        <v>837</v>
      </c>
      <c r="AG1" s="178" t="s">
        <v>835</v>
      </c>
      <c r="AH1" s="178" t="s">
        <v>838</v>
      </c>
      <c r="AI1" s="178" t="s">
        <v>835</v>
      </c>
      <c r="AJ1" s="178" t="s">
        <v>839</v>
      </c>
      <c r="AK1" s="178" t="s">
        <v>840</v>
      </c>
      <c r="AL1" s="178" t="s">
        <v>842</v>
      </c>
      <c r="AM1" s="35" t="s">
        <v>26</v>
      </c>
      <c r="AN1" s="178" t="s">
        <v>841</v>
      </c>
      <c r="AO1" s="178" t="s">
        <v>843</v>
      </c>
      <c r="AP1" s="178" t="s">
        <v>841</v>
      </c>
      <c r="AQ1" s="178" t="s">
        <v>837</v>
      </c>
      <c r="AR1" s="178" t="s">
        <v>841</v>
      </c>
      <c r="AS1" s="178" t="s">
        <v>844</v>
      </c>
      <c r="AT1" s="178" t="s">
        <v>845</v>
      </c>
      <c r="AU1" s="178" t="s">
        <v>837</v>
      </c>
      <c r="AV1" s="178" t="s">
        <v>841</v>
      </c>
      <c r="AW1" s="35" t="s">
        <v>848</v>
      </c>
      <c r="AX1" s="35" t="s">
        <v>849</v>
      </c>
      <c r="AY1" s="35" t="s">
        <v>850</v>
      </c>
      <c r="AZ1" s="35" t="s">
        <v>851</v>
      </c>
      <c r="BA1" s="35" t="s">
        <v>852</v>
      </c>
      <c r="BB1" s="35" t="s">
        <v>853</v>
      </c>
      <c r="BC1" s="35" t="s">
        <v>854</v>
      </c>
      <c r="BD1" s="35" t="s">
        <v>855</v>
      </c>
      <c r="BE1" s="35" t="s">
        <v>856</v>
      </c>
      <c r="BF1" s="35" t="s">
        <v>857</v>
      </c>
      <c r="BG1" s="35" t="s">
        <v>858</v>
      </c>
      <c r="BH1" s="35" t="s">
        <v>859</v>
      </c>
      <c r="BI1" s="35" t="s">
        <v>860</v>
      </c>
      <c r="BJ1" s="35" t="s">
        <v>71</v>
      </c>
      <c r="BK1" s="35" t="s">
        <v>861</v>
      </c>
      <c r="BL1" s="35" t="s">
        <v>70</v>
      </c>
      <c r="BM1" s="35" t="s">
        <v>861</v>
      </c>
      <c r="BN1" s="35" t="s">
        <v>67</v>
      </c>
      <c r="BO1" s="35" t="s">
        <v>861</v>
      </c>
      <c r="BP1" s="35" t="s">
        <v>862</v>
      </c>
      <c r="BQ1" s="35" t="s">
        <v>861</v>
      </c>
      <c r="BR1" s="35" t="s">
        <v>863</v>
      </c>
      <c r="BS1" s="35" t="s">
        <v>861</v>
      </c>
      <c r="BT1" s="35" t="s">
        <v>864</v>
      </c>
      <c r="BU1" s="35" t="s">
        <v>865</v>
      </c>
      <c r="BV1" s="35" t="s">
        <v>866</v>
      </c>
      <c r="BW1" s="35" t="s">
        <v>861</v>
      </c>
      <c r="BX1" s="35" t="s">
        <v>867</v>
      </c>
    </row>
    <row r="2" spans="1:76" x14ac:dyDescent="0.35">
      <c r="A2">
        <f>'Contact Info &amp; Instructions'!C6</f>
        <v>0</v>
      </c>
      <c r="B2">
        <f>'Contact Info &amp; Instructions'!C7</f>
        <v>0</v>
      </c>
      <c r="C2">
        <f>'Contact Info &amp; Instructions'!C9</f>
        <v>0</v>
      </c>
      <c r="D2" t="str">
        <f>'24-25 Feeding Futures Year End '!C5</f>
        <v>Mincode &amp; School Name</v>
      </c>
      <c r="E2" t="str">
        <f>'24-25 Feeding Futures Year End '!E7</f>
        <v>Total funding 2024-25 SY</v>
      </c>
      <c r="F2">
        <f>'24-25 Feeding Futures Year End '!E8</f>
        <v>0</v>
      </c>
      <c r="G2">
        <f>'24-25 Feeding Futures Year End '!E9</f>
        <v>0</v>
      </c>
      <c r="H2">
        <f>'24-25 Feeding Futures Year End '!E11</f>
        <v>0</v>
      </c>
      <c r="I2">
        <f>'24-25 Feeding Futures Year End '!E12</f>
        <v>0</v>
      </c>
      <c r="J2" t="str">
        <f>'24-25 Feeding Futures Year End '!B14</f>
        <v>Enter text</v>
      </c>
      <c r="K2" t="str">
        <f>'24-25 Feeding Futures Year End '!B16</f>
        <v>Enter text</v>
      </c>
      <c r="L2" s="179" t="str">
        <f>'24-25 Feeding Futures Year End '!B20</f>
        <v>Please type description here</v>
      </c>
      <c r="M2" t="str">
        <f>'24-25 Feeding Futures Year End '!C20</f>
        <v>Enter text</v>
      </c>
      <c r="N2">
        <f>'24-25 Feeding Futures Year End '!E20</f>
        <v>0</v>
      </c>
      <c r="O2">
        <f>'24-25 Feeding Futures Year End '!E33</f>
        <v>0</v>
      </c>
      <c r="P2" t="str">
        <f>'24-25 Feeding Futures Year End '!C35</f>
        <v>Type Text</v>
      </c>
      <c r="Q2">
        <f>'24-25 Feeding Futures Year End '!D35</f>
        <v>0</v>
      </c>
      <c r="R2">
        <f>'24-25 Feeding Futures Year End '!E35</f>
        <v>0</v>
      </c>
      <c r="S2">
        <f>'24-25 Feeding Futures Year End '!F35</f>
        <v>0</v>
      </c>
      <c r="T2" s="180" t="str">
        <f>'24-25 Feeding Futures Year End '!G35</f>
        <v/>
      </c>
      <c r="U2" t="str">
        <f>'24-25 Feeding Futures Year End '!C41</f>
        <v>Type Text</v>
      </c>
      <c r="V2" t="str">
        <f>'24-25 Feeding Futures Year End '!D41</f>
        <v>Other</v>
      </c>
      <c r="W2">
        <f>'24-25 Feeding Futures Year End '!E41</f>
        <v>0</v>
      </c>
      <c r="X2">
        <f>'24-25 Feeding Futures Year End '!F41</f>
        <v>0</v>
      </c>
      <c r="Y2" t="str">
        <f>'24-25 Feeding Futures Year End '!G41</f>
        <v/>
      </c>
      <c r="Z2">
        <f>'24-25 Feeding Futures Year End '!C52</f>
        <v>0</v>
      </c>
      <c r="AA2" s="180">
        <f>'24-25 Feeding Futures Year End '!D52</f>
        <v>0</v>
      </c>
      <c r="AB2">
        <f>'24-25 Feeding Futures Year End '!C53</f>
        <v>0</v>
      </c>
      <c r="AC2" s="180">
        <f>'24-25 Feeding Futures Year End '!D53</f>
        <v>0</v>
      </c>
      <c r="AD2">
        <f>'24-25 Feeding Futures Year End '!C54</f>
        <v>0</v>
      </c>
      <c r="AE2" s="180">
        <f>'24-25 Feeding Futures Year End '!D54</f>
        <v>0</v>
      </c>
      <c r="AF2">
        <f>'24-25 Feeding Futures Year End '!C55</f>
        <v>0</v>
      </c>
      <c r="AG2" s="180">
        <f>'24-25 Feeding Futures Year End '!D55</f>
        <v>0</v>
      </c>
      <c r="AH2">
        <f>'24-25 Feeding Futures Year End '!C56</f>
        <v>0</v>
      </c>
      <c r="AI2" s="180">
        <f>'24-25 Feeding Futures Year End '!D56</f>
        <v>0</v>
      </c>
      <c r="AJ2" t="str">
        <f>'24-25 Feeding Futures Year End '!B60</f>
        <v>Enter text</v>
      </c>
      <c r="AK2" t="str">
        <f>'24-25 Feeding Futures Year End '!B63</f>
        <v>Enter text</v>
      </c>
      <c r="AL2">
        <f>'24-25 Feeding Futures Year End '!E71</f>
        <v>0</v>
      </c>
      <c r="AM2" t="str">
        <f>'24-25 Feeding Futures Year End '!C73</f>
        <v>Enter text</v>
      </c>
      <c r="AN2">
        <f>'24-25 Feeding Futures Year End '!E73</f>
        <v>0</v>
      </c>
      <c r="AO2" t="str">
        <f>'24-25 Feeding Futures Year End '!C74</f>
        <v>Enter text</v>
      </c>
      <c r="AP2">
        <f>'24-25 Feeding Futures Year End '!E74</f>
        <v>0</v>
      </c>
      <c r="AQ2" t="str">
        <f>'24-25 Feeding Futures Year End '!C75</f>
        <v>Enter text</v>
      </c>
      <c r="AR2">
        <f>'24-25 Feeding Futures Year End '!E75</f>
        <v>0</v>
      </c>
      <c r="AS2" t="str">
        <f>'24-25 Feeding Futures Year End '!C76</f>
        <v>Enter text</v>
      </c>
      <c r="AT2">
        <f>'24-25 Feeding Futures Year End '!E76</f>
        <v>0</v>
      </c>
      <c r="AU2" t="str">
        <f>'24-25 Feeding Futures Year End '!C77</f>
        <v>Enter text</v>
      </c>
      <c r="AV2">
        <f>'24-25 Feeding Futures Year End '!E77</f>
        <v>0</v>
      </c>
      <c r="AW2" t="str">
        <f>'24-25 Feeding Futures Year End '!B79</f>
        <v>Enter text</v>
      </c>
      <c r="AX2" s="180">
        <f>'24-25 Feeding Futures Year End '!E84</f>
        <v>0</v>
      </c>
      <c r="AY2" t="str">
        <f>'24-25 Feeding Futures Year End '!B87</f>
        <v>Enter text</v>
      </c>
      <c r="AZ2">
        <f>'24-25 Feeding Futures Year End '!C87</f>
        <v>0</v>
      </c>
      <c r="BA2">
        <f>'24-25 Feeding Futures Year End '!D87</f>
        <v>0</v>
      </c>
      <c r="BB2">
        <f>'24-25 Feeding Futures Year End '!E87</f>
        <v>0</v>
      </c>
      <c r="BC2">
        <f>'24-25 Feeding Futures Year End '!F87</f>
        <v>0</v>
      </c>
      <c r="BD2" t="str">
        <f>'24-25 Feeding Futures Year End '!B97</f>
        <v>Enter text</v>
      </c>
      <c r="BE2" t="str">
        <f>'24-25 Feeding Futures Year End '!B100</f>
        <v>Enter text</v>
      </c>
      <c r="BF2" t="str">
        <f>'24-25 Feeding Futures Year End '!B104</f>
        <v>Enter text</v>
      </c>
      <c r="BG2" t="str">
        <f>'24-25 Feeding Futures Year End '!B108</f>
        <v>Enter text</v>
      </c>
      <c r="BH2" t="str">
        <f>'24-25 Feeding Futures Year End '!B111</f>
        <v>Enter text</v>
      </c>
      <c r="BI2">
        <f>'24-25 Feeding Futures Year End '!E114</f>
        <v>0</v>
      </c>
      <c r="BJ2">
        <f>'24-25 Feeding Futures Year End '!C116</f>
        <v>0</v>
      </c>
      <c r="BK2" t="str">
        <f>'24-25 Feeding Futures Year End '!D116</f>
        <v>If yes, please describe</v>
      </c>
      <c r="BL2">
        <f>'24-25 Feeding Futures Year End '!C117</f>
        <v>0</v>
      </c>
      <c r="BM2" t="str">
        <f>'24-25 Feeding Futures Year End '!D117</f>
        <v>If yes, please describe</v>
      </c>
      <c r="BN2">
        <f>'24-25 Feeding Futures Year End '!C118</f>
        <v>0</v>
      </c>
      <c r="BO2" t="str">
        <f>'24-25 Feeding Futures Year End '!D118</f>
        <v>If yes, please describe</v>
      </c>
      <c r="BP2">
        <f>'24-25 Feeding Futures Year End '!C119</f>
        <v>0</v>
      </c>
      <c r="BQ2" t="str">
        <f>'24-25 Feeding Futures Year End '!D119</f>
        <v>If yes, please describe</v>
      </c>
      <c r="BR2">
        <f>'24-25 Feeding Futures Year End '!C120</f>
        <v>0</v>
      </c>
      <c r="BS2" t="str">
        <f>'24-25 Feeding Futures Year End '!D120</f>
        <v>If yes, please describe</v>
      </c>
      <c r="BT2" t="str">
        <f>'24-25 Feeding Futures Year End '!C122</f>
        <v>Enter text</v>
      </c>
      <c r="BU2" t="str">
        <f>'24-25 Feeding Futures Year End '!C123</f>
        <v>Enter text</v>
      </c>
      <c r="BV2">
        <f>'24-25 Feeding Futures Year End '!C124</f>
        <v>0</v>
      </c>
      <c r="BW2" t="str">
        <f>'24-25 Feeding Futures Year End '!D124</f>
        <v>Enter text</v>
      </c>
      <c r="BX2" t="str">
        <f>'24-25 Feeding Futures Year End '!C125</f>
        <v>Enter text</v>
      </c>
    </row>
    <row r="3" spans="1:76" x14ac:dyDescent="0.35">
      <c r="L3" s="179" t="str">
        <f>'24-25 Feeding Futures Year End '!B21</f>
        <v>Please type description here</v>
      </c>
      <c r="M3" t="str">
        <f>'24-25 Feeding Futures Year End '!C21</f>
        <v>Enter text</v>
      </c>
      <c r="N3">
        <f>'24-25 Feeding Futures Year End '!E21</f>
        <v>0</v>
      </c>
      <c r="P3" t="str">
        <f>'24-25 Feeding Futures Year End '!C36</f>
        <v>Type Text</v>
      </c>
      <c r="Q3">
        <f>'24-25 Feeding Futures Year End '!D36</f>
        <v>0</v>
      </c>
      <c r="R3">
        <f>'24-25 Feeding Futures Year End '!E36</f>
        <v>0</v>
      </c>
      <c r="S3">
        <f>'24-25 Feeding Futures Year End '!F36</f>
        <v>0</v>
      </c>
      <c r="T3" s="180" t="str">
        <f>'24-25 Feeding Futures Year End '!G36</f>
        <v/>
      </c>
      <c r="U3" t="str">
        <f>'24-25 Feeding Futures Year End '!C42</f>
        <v>Type Text</v>
      </c>
      <c r="V3">
        <f>'24-25 Feeding Futures Year End '!D42</f>
        <v>0</v>
      </c>
      <c r="W3">
        <f>'24-25 Feeding Futures Year End '!E42</f>
        <v>0</v>
      </c>
      <c r="X3">
        <f>'24-25 Feeding Futures Year End '!F42</f>
        <v>0</v>
      </c>
      <c r="Y3" t="str">
        <f>'24-25 Feeding Futures Year End '!G42</f>
        <v/>
      </c>
      <c r="AY3" t="str">
        <f>'24-25 Feeding Futures Year End '!B88</f>
        <v>Enter text</v>
      </c>
      <c r="AZ3">
        <f>'24-25 Feeding Futures Year End '!C88</f>
        <v>0</v>
      </c>
      <c r="BA3">
        <f>'24-25 Feeding Futures Year End '!D88</f>
        <v>0</v>
      </c>
      <c r="BB3">
        <f>'24-25 Feeding Futures Year End '!E88</f>
        <v>0</v>
      </c>
      <c r="BC3">
        <f>'24-25 Feeding Futures Year End '!F88</f>
        <v>0</v>
      </c>
    </row>
    <row r="4" spans="1:76" x14ac:dyDescent="0.35">
      <c r="P4" t="str">
        <f>'24-25 Feeding Futures Year End '!C37</f>
        <v>Type Text</v>
      </c>
      <c r="Q4">
        <f>'24-25 Feeding Futures Year End '!D37</f>
        <v>0</v>
      </c>
      <c r="R4">
        <f>'24-25 Feeding Futures Year End '!E37</f>
        <v>0</v>
      </c>
      <c r="S4">
        <f>'24-25 Feeding Futures Year End '!F37</f>
        <v>0</v>
      </c>
      <c r="T4" s="180" t="str">
        <f>'24-25 Feeding Futures Year End '!G37</f>
        <v/>
      </c>
      <c r="U4" t="str">
        <f>'24-25 Feeding Futures Year End '!C43</f>
        <v>Type Text</v>
      </c>
      <c r="V4">
        <f>'24-25 Feeding Futures Year End '!D43</f>
        <v>0</v>
      </c>
      <c r="W4">
        <f>'24-25 Feeding Futures Year End '!E43</f>
        <v>0</v>
      </c>
      <c r="X4">
        <f>'24-25 Feeding Futures Year End '!F43</f>
        <v>0</v>
      </c>
      <c r="Y4" t="str">
        <f>'24-25 Feeding Futures Year End '!G43</f>
        <v/>
      </c>
      <c r="AY4" t="str">
        <f>'24-25 Feeding Futures Year End '!B89</f>
        <v>Enter text</v>
      </c>
      <c r="AZ4">
        <f>'24-25 Feeding Futures Year End '!C89</f>
        <v>0</v>
      </c>
      <c r="BA4">
        <f>'24-25 Feeding Futures Year End '!D89</f>
        <v>0</v>
      </c>
      <c r="BB4">
        <f>'24-25 Feeding Futures Year End '!E89</f>
        <v>0</v>
      </c>
      <c r="BC4">
        <f>'24-25 Feeding Futures Year End '!F89</f>
        <v>0</v>
      </c>
    </row>
    <row r="5" spans="1:76" x14ac:dyDescent="0.35">
      <c r="P5" t="str">
        <f>'24-25 Feeding Futures Year End '!C38</f>
        <v>Type Text</v>
      </c>
      <c r="Q5">
        <f>'24-25 Feeding Futures Year End '!D38</f>
        <v>0</v>
      </c>
      <c r="R5">
        <f>'24-25 Feeding Futures Year End '!E38</f>
        <v>0</v>
      </c>
      <c r="S5">
        <f>'24-25 Feeding Futures Year End '!F38</f>
        <v>0</v>
      </c>
      <c r="T5" s="180" t="str">
        <f>'24-25 Feeding Futures Year End '!G38</f>
        <v/>
      </c>
      <c r="U5" t="str">
        <f>'24-25 Feeding Futures Year End '!C44</f>
        <v>Type Text</v>
      </c>
      <c r="V5">
        <f>'24-25 Feeding Futures Year End '!D44</f>
        <v>0</v>
      </c>
      <c r="W5">
        <f>'24-25 Feeding Futures Year End '!E44</f>
        <v>0</v>
      </c>
      <c r="X5">
        <f>'24-25 Feeding Futures Year End '!F44</f>
        <v>0</v>
      </c>
      <c r="Y5" t="str">
        <f>'24-25 Feeding Futures Year End '!G44</f>
        <v/>
      </c>
      <c r="AY5" t="str">
        <f>'24-25 Feeding Futures Year End '!B90</f>
        <v>Enter text</v>
      </c>
      <c r="AZ5">
        <f>'24-25 Feeding Futures Year End '!C90</f>
        <v>0</v>
      </c>
      <c r="BA5">
        <f>'24-25 Feeding Futures Year End '!D90</f>
        <v>0</v>
      </c>
      <c r="BB5">
        <f>'24-25 Feeding Futures Year End '!E90</f>
        <v>0</v>
      </c>
      <c r="BC5">
        <f>'24-25 Feeding Futures Year End '!F90</f>
        <v>0</v>
      </c>
    </row>
    <row r="6" spans="1:76" x14ac:dyDescent="0.35">
      <c r="U6" t="str">
        <f>'24-25 Feeding Futures Year End '!C45</f>
        <v>Type Text</v>
      </c>
      <c r="V6">
        <f>'24-25 Feeding Futures Year End '!D45</f>
        <v>0</v>
      </c>
      <c r="W6">
        <f>'24-25 Feeding Futures Year End '!E45</f>
        <v>0</v>
      </c>
      <c r="X6">
        <f>'24-25 Feeding Futures Year End '!F45</f>
        <v>0</v>
      </c>
      <c r="Y6" t="str">
        <f>'24-25 Feeding Futures Year End '!G45</f>
        <v/>
      </c>
      <c r="AY6" t="str">
        <f>'24-25 Feeding Futures Year End '!B91</f>
        <v>Enter text</v>
      </c>
      <c r="AZ6">
        <f>'24-25 Feeding Futures Year End '!C91</f>
        <v>0</v>
      </c>
      <c r="BA6">
        <f>'24-25 Feeding Futures Year End '!C91</f>
        <v>0</v>
      </c>
      <c r="BB6">
        <f>'24-25 Feeding Futures Year End '!E91</f>
        <v>0</v>
      </c>
      <c r="BC6">
        <f>'24-25 Feeding Futures Year End '!F91</f>
        <v>0</v>
      </c>
    </row>
    <row r="7" spans="1:76" x14ac:dyDescent="0.35">
      <c r="AY7" t="str">
        <f>'24-25 Feeding Futures Year End '!B92</f>
        <v>Enter text</v>
      </c>
      <c r="AZ7">
        <f>'24-25 Feeding Futures Year End '!C92</f>
        <v>0</v>
      </c>
      <c r="BA7">
        <f>'24-25 Feeding Futures Year End '!C92</f>
        <v>0</v>
      </c>
      <c r="BB7">
        <f>'24-25 Feeding Futures Year End '!E92</f>
        <v>0</v>
      </c>
      <c r="BC7">
        <f>'24-25 Feeding Futures Year End '!F92</f>
        <v>0</v>
      </c>
    </row>
    <row r="8" spans="1:76" x14ac:dyDescent="0.35">
      <c r="AY8" t="str">
        <f>'24-25 Feeding Futures Year End '!B93</f>
        <v>Enter text</v>
      </c>
      <c r="AZ8">
        <f>'24-25 Feeding Futures Year End '!C93</f>
        <v>0</v>
      </c>
      <c r="BA8">
        <f>'24-25 Feeding Futures Year End '!C93</f>
        <v>0</v>
      </c>
      <c r="BB8">
        <f>'24-25 Feeding Futures Year End '!E93</f>
        <v>0</v>
      </c>
      <c r="BC8">
        <f>'24-25 Feeding Futures Year End '!F93</f>
        <v>0</v>
      </c>
    </row>
    <row r="9" spans="1:76" x14ac:dyDescent="0.35">
      <c r="AY9" t="str">
        <f>'24-25 Feeding Futures Year End '!B94</f>
        <v>Enter text</v>
      </c>
      <c r="AZ9">
        <f>'24-25 Feeding Futures Year End '!C94</f>
        <v>0</v>
      </c>
      <c r="BA9">
        <f>'24-25 Feeding Futures Year End '!C94</f>
        <v>0</v>
      </c>
      <c r="BB9">
        <f>'24-25 Feeding Futures Year End '!E94</f>
        <v>0</v>
      </c>
      <c r="BC9">
        <f>'24-25 Feeding Futures Year End '!F94</f>
        <v>0</v>
      </c>
    </row>
  </sheetData>
  <sheetProtection algorithmName="SHA-512" hashValue="WxQuVoCsvAfvrb8Mv37loFug3/87QrI6Lxy+Uyd6XGjfNLG2QSjmwQKtWRzDinGiIllsbLJRH4jWBCJHeQ96WQ==" saltValue="nHAk/XY6WfrvTu1jm6gsmA==" spinCount="100000" sheet="1" objects="1" scenarios="1" selectLockedCells="1" selectUnlockedCells="1"/>
  <pageMargins left="0.7" right="0.7" top="0.75" bottom="0.75" header="0.3" footer="0.3"/>
  <ignoredErrors>
    <ignoredError sqref="BI2:BJ2 BN2 BP2 BR2 BV2 A2 B2:C2 F2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96F3-93F7-46E1-A28B-94D7C60A1540}">
  <dimension ref="A1:BH2"/>
  <sheetViews>
    <sheetView topLeftCell="BE1" workbookViewId="0">
      <selection activeCell="BH3" sqref="A1:XFD1048576"/>
    </sheetView>
  </sheetViews>
  <sheetFormatPr defaultRowHeight="14.5" x14ac:dyDescent="0.35"/>
  <cols>
    <col min="1" max="1" width="28.453125" customWidth="1"/>
    <col min="2" max="2" width="29.453125" customWidth="1"/>
    <col min="3" max="3" width="20" customWidth="1"/>
    <col min="4" max="4" width="31.1796875" customWidth="1"/>
    <col min="5" max="5" width="20.453125" customWidth="1"/>
    <col min="6" max="6" width="25.7265625" customWidth="1"/>
    <col min="7" max="12" width="29.7265625" customWidth="1"/>
    <col min="13" max="20" width="23.453125" customWidth="1"/>
    <col min="21" max="28" width="27" customWidth="1"/>
    <col min="29" max="29" width="30" customWidth="1"/>
    <col min="30" max="30" width="28.453125" customWidth="1"/>
    <col min="31" max="31" width="26.1796875" customWidth="1"/>
    <col min="32" max="32" width="22.81640625" customWidth="1"/>
    <col min="33" max="33" width="25.26953125" customWidth="1"/>
    <col min="34" max="38" width="26.54296875" customWidth="1"/>
    <col min="39" max="39" width="21.26953125" customWidth="1"/>
    <col min="40" max="41" width="22.453125" customWidth="1"/>
    <col min="42" max="42" width="30" customWidth="1"/>
    <col min="43" max="43" width="37.7265625" customWidth="1"/>
    <col min="44" max="44" width="41.453125" customWidth="1"/>
    <col min="45" max="51" width="30.7265625" customWidth="1"/>
    <col min="52" max="52" width="45.54296875" customWidth="1"/>
    <col min="53" max="53" width="43.1796875" customWidth="1"/>
    <col min="54" max="54" width="35.453125" customWidth="1"/>
    <col min="55" max="55" width="32.81640625" customWidth="1"/>
    <col min="56" max="57" width="31.26953125" customWidth="1"/>
    <col min="58" max="58" width="46.1796875" customWidth="1"/>
    <col min="59" max="59" width="33.1796875" customWidth="1"/>
    <col min="60" max="60" width="37.453125" customWidth="1"/>
  </cols>
  <sheetData>
    <row r="1" spans="1:60" x14ac:dyDescent="0.35">
      <c r="A1" t="s">
        <v>871</v>
      </c>
      <c r="B1" t="s">
        <v>872</v>
      </c>
      <c r="C1" s="35" t="s">
        <v>873</v>
      </c>
      <c r="D1" s="35" t="s">
        <v>874</v>
      </c>
      <c r="E1" s="35" t="s">
        <v>875</v>
      </c>
      <c r="F1" s="35" t="s">
        <v>876</v>
      </c>
      <c r="G1" s="35" t="s">
        <v>875</v>
      </c>
      <c r="H1" s="35" t="s">
        <v>877</v>
      </c>
      <c r="I1" s="35" t="s">
        <v>875</v>
      </c>
      <c r="J1" s="35" t="s">
        <v>878</v>
      </c>
      <c r="K1" s="35" t="s">
        <v>875</v>
      </c>
      <c r="L1" s="35" t="s">
        <v>879</v>
      </c>
      <c r="M1" s="35" t="s">
        <v>875</v>
      </c>
      <c r="N1" s="35" t="s">
        <v>880</v>
      </c>
      <c r="O1" s="35" t="s">
        <v>875</v>
      </c>
      <c r="P1" s="35" t="s">
        <v>881</v>
      </c>
      <c r="Q1" s="35" t="s">
        <v>875</v>
      </c>
      <c r="R1" s="35" t="s">
        <v>882</v>
      </c>
      <c r="S1" s="35" t="s">
        <v>883</v>
      </c>
      <c r="T1" s="35" t="s">
        <v>884</v>
      </c>
      <c r="U1" t="s">
        <v>885</v>
      </c>
      <c r="V1" s="35" t="s">
        <v>875</v>
      </c>
      <c r="W1" t="s">
        <v>35</v>
      </c>
      <c r="X1" s="35" t="s">
        <v>875</v>
      </c>
      <c r="Y1" t="s">
        <v>36</v>
      </c>
      <c r="Z1" s="35" t="s">
        <v>875</v>
      </c>
      <c r="AA1" t="s">
        <v>886</v>
      </c>
      <c r="AB1" s="35" t="s">
        <v>875</v>
      </c>
      <c r="AC1" t="s">
        <v>887</v>
      </c>
      <c r="AD1" s="35" t="s">
        <v>875</v>
      </c>
      <c r="AE1" t="s">
        <v>888</v>
      </c>
      <c r="AF1" s="35" t="s">
        <v>883</v>
      </c>
      <c r="AG1" s="35" t="s">
        <v>884</v>
      </c>
      <c r="AH1" t="s">
        <v>594</v>
      </c>
      <c r="AI1" s="35" t="s">
        <v>875</v>
      </c>
      <c r="AJ1" t="s">
        <v>39</v>
      </c>
      <c r="AK1" s="35" t="s">
        <v>875</v>
      </c>
      <c r="AL1" t="s">
        <v>889</v>
      </c>
      <c r="AM1" s="35" t="s">
        <v>875</v>
      </c>
      <c r="AN1" t="s">
        <v>888</v>
      </c>
      <c r="AO1" s="35" t="s">
        <v>883</v>
      </c>
      <c r="AP1" s="35" t="s">
        <v>884</v>
      </c>
      <c r="AQ1" t="s">
        <v>890</v>
      </c>
      <c r="AR1" t="s">
        <v>891</v>
      </c>
      <c r="AS1" t="s">
        <v>892</v>
      </c>
      <c r="AT1" t="s">
        <v>71</v>
      </c>
      <c r="AU1" t="s">
        <v>882</v>
      </c>
      <c r="AV1" t="s">
        <v>70</v>
      </c>
      <c r="AW1" t="s">
        <v>882</v>
      </c>
      <c r="AX1" t="s">
        <v>73</v>
      </c>
      <c r="AY1" t="s">
        <v>882</v>
      </c>
      <c r="AZ1" t="s">
        <v>67</v>
      </c>
      <c r="BA1" t="s">
        <v>882</v>
      </c>
      <c r="BB1" t="s">
        <v>68</v>
      </c>
      <c r="BC1" t="s">
        <v>882</v>
      </c>
      <c r="BD1" t="s">
        <v>43</v>
      </c>
      <c r="BE1" t="s">
        <v>882</v>
      </c>
      <c r="BF1" t="s">
        <v>893</v>
      </c>
      <c r="BG1" t="s">
        <v>895</v>
      </c>
      <c r="BH1" t="s">
        <v>894</v>
      </c>
    </row>
    <row r="2" spans="1:60" x14ac:dyDescent="0.35">
      <c r="A2" t="str">
        <f>'24-25 SFAF Final Report'!C5</f>
        <v>Mincode &amp; School Name</v>
      </c>
      <c r="B2" t="str">
        <f>'24-25 SFAF Final Report'!C7</f>
        <v>Total amount</v>
      </c>
      <c r="C2">
        <f>'24-25 SFAF Final Report'!C8</f>
        <v>0</v>
      </c>
      <c r="D2" s="36">
        <f>'24-25 SFAF Final Report'!C11</f>
        <v>0</v>
      </c>
      <c r="E2">
        <f>'24-25 SFAF Final Report'!D11</f>
        <v>0</v>
      </c>
      <c r="F2" s="36">
        <f>'24-25 SFAF Final Report'!C12</f>
        <v>0</v>
      </c>
      <c r="G2">
        <f>'24-25 SFAF Final Report'!D12</f>
        <v>0</v>
      </c>
      <c r="H2" s="36">
        <f>'24-25 SFAF Final Report'!C13</f>
        <v>0</v>
      </c>
      <c r="I2">
        <f>'24-25 SFAF Final Report'!D13</f>
        <v>0</v>
      </c>
      <c r="J2" s="36">
        <f>'24-25 SFAF Final Report'!C14</f>
        <v>0</v>
      </c>
      <c r="K2">
        <f>'24-25 SFAF Final Report'!D14</f>
        <v>0</v>
      </c>
      <c r="L2" s="36">
        <f>'24-25 SFAF Final Report'!C15</f>
        <v>0</v>
      </c>
      <c r="M2">
        <f>'24-25 SFAF Final Report'!D15</f>
        <v>0</v>
      </c>
      <c r="N2" s="36">
        <f>'24-25 SFAF Final Report'!C16</f>
        <v>0</v>
      </c>
      <c r="O2">
        <f>'24-25 SFAF Final Report'!D16</f>
        <v>0</v>
      </c>
      <c r="P2" s="36">
        <f>'24-25 SFAF Final Report'!C17</f>
        <v>0</v>
      </c>
      <c r="Q2">
        <f>'24-25 SFAF Final Report'!D17</f>
        <v>0</v>
      </c>
      <c r="R2" t="str">
        <f>'24-25 SFAF Final Report'!B19</f>
        <v>Enter text</v>
      </c>
      <c r="S2">
        <f>'24-25 SFAF Final Report'!C21</f>
        <v>0</v>
      </c>
      <c r="T2" s="37">
        <f>'24-25 SFAF Final Report'!C22</f>
        <v>0</v>
      </c>
      <c r="U2" s="36">
        <f>'24-25 SFAF Final Report'!C25</f>
        <v>0</v>
      </c>
      <c r="V2">
        <f>'24-25 SFAF Final Report'!D25</f>
        <v>0</v>
      </c>
      <c r="W2" s="36">
        <f>'24-25 SFAF Final Report'!C26</f>
        <v>0</v>
      </c>
      <c r="X2">
        <f>'24-25 SFAF Final Report'!D26</f>
        <v>0</v>
      </c>
      <c r="Y2" s="36">
        <f>'24-25 SFAF Final Report'!C27</f>
        <v>0</v>
      </c>
      <c r="Z2">
        <f>'24-25 SFAF Final Report'!D27</f>
        <v>0</v>
      </c>
      <c r="AA2" s="36">
        <f>'24-25 SFAF Final Report'!C28</f>
        <v>0</v>
      </c>
      <c r="AB2">
        <f>'24-25 SFAF Final Report'!D28</f>
        <v>0</v>
      </c>
      <c r="AC2" s="36">
        <f>'24-25 SFAF Final Report'!C29</f>
        <v>0</v>
      </c>
      <c r="AD2" s="36">
        <f>'24-25 SFAF Final Report'!D29</f>
        <v>0</v>
      </c>
      <c r="AE2" t="str">
        <f>'24-25 SFAF Final Report'!B31</f>
        <v>Enter text</v>
      </c>
      <c r="AF2">
        <f>'24-25 SFAF Final Report'!C33</f>
        <v>0</v>
      </c>
      <c r="AG2" s="37">
        <f>'24-25 SFAF Final Report'!C34</f>
        <v>0</v>
      </c>
      <c r="AH2" s="36">
        <f>'24-25 SFAF Final Report'!C37</f>
        <v>0</v>
      </c>
      <c r="AI2">
        <f>'24-25 SFAF Final Report'!D37</f>
        <v>0</v>
      </c>
      <c r="AJ2" s="36">
        <f>'24-25 SFAF Final Report'!C38</f>
        <v>0</v>
      </c>
      <c r="AK2">
        <f>'24-25 SFAF Final Report'!D38</f>
        <v>0</v>
      </c>
      <c r="AL2" s="36">
        <f>'24-25 SFAF Final Report'!C39</f>
        <v>0</v>
      </c>
      <c r="AM2">
        <f>'24-25 SFAF Final Report'!D39</f>
        <v>0</v>
      </c>
      <c r="AN2" t="str">
        <f>'24-25 SFAF Final Report'!B41</f>
        <v>Enter text</v>
      </c>
      <c r="AO2">
        <f>'24-25 SFAF Final Report'!C43</f>
        <v>0</v>
      </c>
      <c r="AP2" s="37">
        <f>'24-25 SFAF Final Report'!C44</f>
        <v>0</v>
      </c>
      <c r="AQ2" t="str">
        <f>'24-25 SFAF Final Report'!C47</f>
        <v>Enter text</v>
      </c>
      <c r="AR2" t="str">
        <f>'24-25 SFAF Final Report'!C48</f>
        <v>Enter text</v>
      </c>
      <c r="AS2">
        <f>'24-25 SFAF Final Report'!C49</f>
        <v>0</v>
      </c>
      <c r="AT2">
        <f>'24-25 SFAF Final Report'!C51</f>
        <v>0</v>
      </c>
      <c r="AU2" t="str">
        <f>'24-25 SFAF Final Report'!D51</f>
        <v>If yes, please describe how</v>
      </c>
      <c r="AV2">
        <f>'24-25 SFAF Final Report'!C52</f>
        <v>0</v>
      </c>
      <c r="AW2" t="str">
        <f>'24-25 SFAF Final Report'!D52</f>
        <v>If yes, please describe how</v>
      </c>
      <c r="AX2">
        <f>'24-25 SFAF Final Report'!C53</f>
        <v>0</v>
      </c>
      <c r="AY2" t="str">
        <f>'24-25 SFAF Final Report'!D53</f>
        <v>If yes, please describe how</v>
      </c>
      <c r="AZ2">
        <f>'24-25 SFAF Final Report'!C54</f>
        <v>0</v>
      </c>
      <c r="BA2" t="str">
        <f>'24-25 SFAF Final Report'!D54</f>
        <v>If yes, please describe how</v>
      </c>
      <c r="BB2">
        <f>'24-25 SFAF Final Report'!C55</f>
        <v>0</v>
      </c>
      <c r="BC2" t="str">
        <f>'24-25 SFAF Final Report'!D55</f>
        <v>If yes, please describe how</v>
      </c>
      <c r="BD2">
        <f>'24-25 SFAF Final Report'!C56</f>
        <v>0</v>
      </c>
      <c r="BE2" t="str">
        <f>'24-25 SFAF Final Report'!D56</f>
        <v>If yes, please describe how</v>
      </c>
      <c r="BF2" t="str">
        <f>'24-25 SFAF Final Report'!C57</f>
        <v>Enter text</v>
      </c>
      <c r="BG2" t="str">
        <f>'24-25 SFAF Final Report'!C58</f>
        <v>Enter text</v>
      </c>
      <c r="BH2" t="str">
        <f>'24-25 SFAF Final Report'!C59</f>
        <v>Enter text</v>
      </c>
    </row>
  </sheetData>
  <sheetProtection algorithmName="SHA-512" hashValue="IM+apxZlQb1JkL3yt0L9Plw28NA0hmb/45scV8XTQFMHPXvKoWI1Tnsiy+mt1cy+cYchLDZByeIVwDmo/rQEYw==" saltValue="mGxx1FWxNtxWwsFCfq4CnA==" spinCount="100000" sheet="1" objects="1" scenarios="1" selectLockedCells="1" selectUnlockedCells="1"/>
  <pageMargins left="0.7" right="0.7" top="0.75" bottom="0.75" header="0.3" footer="0.3"/>
  <ignoredErrors>
    <ignoredError sqref="M2 AS2:AT2 BB2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7201-DE7F-493C-9143-BFD499204083}">
  <dimension ref="A1:J414"/>
  <sheetViews>
    <sheetView topLeftCell="C41" workbookViewId="0">
      <selection activeCell="N35" sqref="N35"/>
    </sheetView>
  </sheetViews>
  <sheetFormatPr defaultColWidth="8.81640625" defaultRowHeight="14.5" x14ac:dyDescent="0.35"/>
  <cols>
    <col min="1" max="1" width="18.1796875" style="27" customWidth="1"/>
    <col min="2" max="3" width="43.54296875" style="1" customWidth="1"/>
    <col min="4" max="4" width="23.1796875" style="1" customWidth="1"/>
    <col min="5" max="6" width="8.81640625" style="1"/>
    <col min="7" max="7" width="14.54296875" style="25" customWidth="1"/>
    <col min="8" max="9" width="34.26953125" style="1" customWidth="1"/>
    <col min="10" max="10" width="14.7265625" style="1" customWidth="1"/>
    <col min="11" max="16384" width="8.81640625" style="1"/>
  </cols>
  <sheetData>
    <row r="1" spans="1:10" ht="33.65" customHeight="1" thickBot="1" x14ac:dyDescent="0.4">
      <c r="A1" s="15" t="s">
        <v>549</v>
      </c>
      <c r="B1" s="16"/>
      <c r="C1" s="16" t="s">
        <v>824</v>
      </c>
      <c r="D1" s="17" t="s">
        <v>526</v>
      </c>
      <c r="G1" s="18" t="s">
        <v>527</v>
      </c>
      <c r="I1" s="16" t="s">
        <v>824</v>
      </c>
      <c r="J1" s="1" t="s">
        <v>528</v>
      </c>
    </row>
    <row r="2" spans="1:10" x14ac:dyDescent="0.35">
      <c r="A2" s="19" t="s">
        <v>529</v>
      </c>
      <c r="B2" s="19" t="s">
        <v>530</v>
      </c>
      <c r="C2" s="19" t="s">
        <v>601</v>
      </c>
      <c r="D2" s="20">
        <v>97346</v>
      </c>
      <c r="G2" s="21" t="s">
        <v>98</v>
      </c>
      <c r="H2" s="21" t="s">
        <v>308</v>
      </c>
      <c r="I2" s="32" t="s">
        <v>790</v>
      </c>
      <c r="J2" s="22">
        <v>25000</v>
      </c>
    </row>
    <row r="3" spans="1:10" x14ac:dyDescent="0.35">
      <c r="A3" s="23" t="s">
        <v>84</v>
      </c>
      <c r="B3" s="23" t="s">
        <v>294</v>
      </c>
      <c r="C3" s="19" t="s">
        <v>602</v>
      </c>
      <c r="D3" s="20">
        <v>15000</v>
      </c>
      <c r="G3" s="21" t="s">
        <v>117</v>
      </c>
      <c r="H3" s="21" t="s">
        <v>328</v>
      </c>
      <c r="I3" s="32" t="s">
        <v>712</v>
      </c>
      <c r="J3" s="22">
        <v>25000</v>
      </c>
    </row>
    <row r="4" spans="1:10" x14ac:dyDescent="0.35">
      <c r="A4" s="23" t="s">
        <v>107</v>
      </c>
      <c r="B4" s="23" t="s">
        <v>318</v>
      </c>
      <c r="C4" s="19" t="s">
        <v>603</v>
      </c>
      <c r="D4" s="20">
        <v>25000</v>
      </c>
      <c r="G4" s="21" t="s">
        <v>120</v>
      </c>
      <c r="H4" s="21" t="s">
        <v>331</v>
      </c>
      <c r="I4" s="32" t="s">
        <v>685</v>
      </c>
      <c r="J4" s="22">
        <v>25000</v>
      </c>
    </row>
    <row r="5" spans="1:10" x14ac:dyDescent="0.35">
      <c r="A5" s="23" t="s">
        <v>206</v>
      </c>
      <c r="B5" s="23" t="s">
        <v>416</v>
      </c>
      <c r="C5" s="19" t="s">
        <v>604</v>
      </c>
      <c r="D5" s="20">
        <v>40030</v>
      </c>
      <c r="G5" s="21" t="s">
        <v>134</v>
      </c>
      <c r="H5" s="21" t="s">
        <v>345</v>
      </c>
      <c r="I5" s="32" t="s">
        <v>723</v>
      </c>
      <c r="J5" s="22">
        <v>25000</v>
      </c>
    </row>
    <row r="6" spans="1:10" x14ac:dyDescent="0.35">
      <c r="A6" s="23" t="s">
        <v>126</v>
      </c>
      <c r="B6" s="23" t="s">
        <v>337</v>
      </c>
      <c r="C6" s="19" t="s">
        <v>605</v>
      </c>
      <c r="D6" s="20">
        <v>32000</v>
      </c>
      <c r="G6" s="21" t="s">
        <v>156</v>
      </c>
      <c r="H6" s="21" t="s">
        <v>366</v>
      </c>
      <c r="I6" s="32" t="s">
        <v>716</v>
      </c>
      <c r="J6" s="22">
        <v>25000</v>
      </c>
    </row>
    <row r="7" spans="1:10" x14ac:dyDescent="0.35">
      <c r="A7" s="23" t="s">
        <v>193</v>
      </c>
      <c r="B7" s="23" t="s">
        <v>403</v>
      </c>
      <c r="C7" s="19" t="s">
        <v>606</v>
      </c>
      <c r="D7" s="20">
        <v>25000</v>
      </c>
      <c r="G7" s="21" t="s">
        <v>158</v>
      </c>
      <c r="H7" s="21" t="s">
        <v>368</v>
      </c>
      <c r="I7" s="32" t="s">
        <v>717</v>
      </c>
      <c r="J7" s="22">
        <v>25000</v>
      </c>
    </row>
    <row r="8" spans="1:10" x14ac:dyDescent="0.35">
      <c r="A8" s="23" t="s">
        <v>105</v>
      </c>
      <c r="B8" s="23" t="s">
        <v>316</v>
      </c>
      <c r="C8" s="19" t="s">
        <v>607</v>
      </c>
      <c r="D8" s="20">
        <v>15215</v>
      </c>
      <c r="G8" s="21" t="s">
        <v>177</v>
      </c>
      <c r="H8" s="21" t="s">
        <v>387</v>
      </c>
      <c r="I8" s="32" t="s">
        <v>691</v>
      </c>
      <c r="J8" s="22">
        <v>25000</v>
      </c>
    </row>
    <row r="9" spans="1:10" x14ac:dyDescent="0.35">
      <c r="A9" s="23" t="s">
        <v>210</v>
      </c>
      <c r="B9" s="23" t="s">
        <v>420</v>
      </c>
      <c r="C9" s="19" t="s">
        <v>608</v>
      </c>
      <c r="D9" s="20">
        <v>15200</v>
      </c>
      <c r="G9" s="21" t="s">
        <v>178</v>
      </c>
      <c r="H9" s="21" t="s">
        <v>388</v>
      </c>
      <c r="I9" s="32" t="s">
        <v>730</v>
      </c>
      <c r="J9" s="22">
        <v>25000</v>
      </c>
    </row>
    <row r="10" spans="1:10" x14ac:dyDescent="0.35">
      <c r="A10" s="23" t="s">
        <v>94</v>
      </c>
      <c r="B10" s="23" t="s">
        <v>304</v>
      </c>
      <c r="C10" s="19" t="s">
        <v>609</v>
      </c>
      <c r="D10" s="20">
        <v>14000</v>
      </c>
      <c r="G10" s="21" t="s">
        <v>282</v>
      </c>
      <c r="H10" s="21" t="s">
        <v>488</v>
      </c>
      <c r="I10" s="32" t="s">
        <v>699</v>
      </c>
      <c r="J10" s="22">
        <v>25000</v>
      </c>
    </row>
    <row r="11" spans="1:10" x14ac:dyDescent="0.35">
      <c r="A11" s="23" t="s">
        <v>227</v>
      </c>
      <c r="B11" s="23" t="s">
        <v>437</v>
      </c>
      <c r="C11" s="19" t="s">
        <v>610</v>
      </c>
      <c r="D11" s="20">
        <v>8983</v>
      </c>
      <c r="G11" s="21" t="s">
        <v>160</v>
      </c>
      <c r="H11" s="21" t="s">
        <v>370</v>
      </c>
      <c r="I11" s="32" t="s">
        <v>686</v>
      </c>
      <c r="J11" s="22">
        <v>24412.439096663722</v>
      </c>
    </row>
    <row r="12" spans="1:10" x14ac:dyDescent="0.35">
      <c r="A12" s="23" t="s">
        <v>188</v>
      </c>
      <c r="B12" s="23" t="s">
        <v>398</v>
      </c>
      <c r="C12" s="19" t="s">
        <v>611</v>
      </c>
      <c r="D12" s="20">
        <v>8836</v>
      </c>
      <c r="G12" s="21" t="s">
        <v>135</v>
      </c>
      <c r="H12" s="21" t="s">
        <v>346</v>
      </c>
      <c r="I12" s="32" t="s">
        <v>710</v>
      </c>
      <c r="J12" s="22">
        <v>24251.67</v>
      </c>
    </row>
    <row r="13" spans="1:10" x14ac:dyDescent="0.35">
      <c r="A13" s="23" t="s">
        <v>165</v>
      </c>
      <c r="B13" s="23" t="s">
        <v>375</v>
      </c>
      <c r="C13" s="19" t="s">
        <v>612</v>
      </c>
      <c r="D13" s="20">
        <v>6849</v>
      </c>
      <c r="G13" s="21" t="s">
        <v>152</v>
      </c>
      <c r="H13" s="21" t="s">
        <v>362</v>
      </c>
      <c r="I13" s="32" t="s">
        <v>616</v>
      </c>
      <c r="J13" s="22">
        <v>21995.119999999999</v>
      </c>
    </row>
    <row r="14" spans="1:10" x14ac:dyDescent="0.35">
      <c r="A14" s="23" t="s">
        <v>110</v>
      </c>
      <c r="B14" s="23" t="s">
        <v>321</v>
      </c>
      <c r="C14" s="19" t="s">
        <v>613</v>
      </c>
      <c r="D14" s="20">
        <v>5000</v>
      </c>
      <c r="G14" s="21" t="s">
        <v>215</v>
      </c>
      <c r="H14" s="21" t="s">
        <v>425</v>
      </c>
      <c r="I14" s="32" t="s">
        <v>674</v>
      </c>
      <c r="J14" s="22">
        <v>20438.745863204764</v>
      </c>
    </row>
    <row r="15" spans="1:10" x14ac:dyDescent="0.35">
      <c r="A15" s="23" t="s">
        <v>219</v>
      </c>
      <c r="B15" s="23" t="s">
        <v>429</v>
      </c>
      <c r="C15" s="19" t="s">
        <v>614</v>
      </c>
      <c r="D15" s="20">
        <v>5000</v>
      </c>
      <c r="G15" s="21" t="s">
        <v>161</v>
      </c>
      <c r="H15" s="21" t="s">
        <v>371</v>
      </c>
      <c r="I15" s="32" t="s">
        <v>791</v>
      </c>
      <c r="J15" s="22">
        <v>20297.93</v>
      </c>
    </row>
    <row r="16" spans="1:10" x14ac:dyDescent="0.35">
      <c r="A16" s="23" t="s">
        <v>284</v>
      </c>
      <c r="B16" s="23" t="s">
        <v>490</v>
      </c>
      <c r="C16" s="19" t="s">
        <v>615</v>
      </c>
      <c r="D16" s="20">
        <v>5000</v>
      </c>
      <c r="G16" s="21" t="s">
        <v>133</v>
      </c>
      <c r="H16" s="21" t="s">
        <v>344</v>
      </c>
      <c r="I16" s="32" t="s">
        <v>792</v>
      </c>
      <c r="J16" s="22">
        <v>20018.849999999999</v>
      </c>
    </row>
    <row r="17" spans="1:10" x14ac:dyDescent="0.35">
      <c r="A17" s="23" t="s">
        <v>152</v>
      </c>
      <c r="B17" s="23" t="s">
        <v>362</v>
      </c>
      <c r="C17" s="19" t="s">
        <v>616</v>
      </c>
      <c r="D17" s="20">
        <v>81656</v>
      </c>
      <c r="G17" s="21" t="s">
        <v>157</v>
      </c>
      <c r="H17" s="21" t="s">
        <v>367</v>
      </c>
      <c r="I17" s="32" t="s">
        <v>718</v>
      </c>
      <c r="J17" s="22">
        <v>19796.599999999999</v>
      </c>
    </row>
    <row r="18" spans="1:10" x14ac:dyDescent="0.35">
      <c r="A18" s="23" t="s">
        <v>149</v>
      </c>
      <c r="B18" s="23" t="s">
        <v>359</v>
      </c>
      <c r="C18" s="19" t="s">
        <v>617</v>
      </c>
      <c r="D18" s="20">
        <v>33250</v>
      </c>
      <c r="G18" s="21" t="s">
        <v>190</v>
      </c>
      <c r="H18" s="21" t="s">
        <v>400</v>
      </c>
      <c r="I18" s="32" t="s">
        <v>633</v>
      </c>
      <c r="J18" s="22">
        <v>19568.05</v>
      </c>
    </row>
    <row r="19" spans="1:10" x14ac:dyDescent="0.35">
      <c r="A19" s="23" t="s">
        <v>233</v>
      </c>
      <c r="B19" s="23" t="s">
        <v>443</v>
      </c>
      <c r="C19" s="19" t="s">
        <v>618</v>
      </c>
      <c r="D19" s="20">
        <v>40462</v>
      </c>
      <c r="G19" s="21" t="s">
        <v>101</v>
      </c>
      <c r="H19" s="21" t="s">
        <v>311</v>
      </c>
      <c r="I19" s="32" t="s">
        <v>682</v>
      </c>
      <c r="J19" s="22">
        <v>19150.84</v>
      </c>
    </row>
    <row r="20" spans="1:10" x14ac:dyDescent="0.35">
      <c r="A20" s="23" t="s">
        <v>243</v>
      </c>
      <c r="B20" s="23" t="s">
        <v>453</v>
      </c>
      <c r="C20" s="19" t="s">
        <v>619</v>
      </c>
      <c r="D20" s="20">
        <v>38474</v>
      </c>
      <c r="G20" s="21" t="s">
        <v>170</v>
      </c>
      <c r="H20" s="21" t="s">
        <v>380</v>
      </c>
      <c r="I20" s="32" t="s">
        <v>793</v>
      </c>
      <c r="J20" s="22">
        <v>18613.61</v>
      </c>
    </row>
    <row r="21" spans="1:10" x14ac:dyDescent="0.35">
      <c r="A21" s="23" t="s">
        <v>232</v>
      </c>
      <c r="B21" s="23" t="s">
        <v>442</v>
      </c>
      <c r="C21" s="19" t="s">
        <v>620</v>
      </c>
      <c r="D21" s="20">
        <v>30000</v>
      </c>
      <c r="G21" s="21" t="s">
        <v>272</v>
      </c>
      <c r="H21" s="21" t="s">
        <v>478</v>
      </c>
      <c r="I21" s="32" t="s">
        <v>693</v>
      </c>
      <c r="J21" s="22">
        <v>18250.36</v>
      </c>
    </row>
    <row r="22" spans="1:10" x14ac:dyDescent="0.35">
      <c r="A22" s="23" t="s">
        <v>199</v>
      </c>
      <c r="B22" s="23" t="s">
        <v>409</v>
      </c>
      <c r="C22" s="19" t="s">
        <v>621</v>
      </c>
      <c r="D22" s="20">
        <v>28000</v>
      </c>
      <c r="G22" s="21" t="s">
        <v>228</v>
      </c>
      <c r="H22" s="21" t="s">
        <v>438</v>
      </c>
      <c r="I22" s="32" t="s">
        <v>764</v>
      </c>
      <c r="J22" s="22">
        <v>17959.419999999998</v>
      </c>
    </row>
    <row r="23" spans="1:10" x14ac:dyDescent="0.35">
      <c r="A23" s="23" t="s">
        <v>81</v>
      </c>
      <c r="B23" s="23" t="s">
        <v>291</v>
      </c>
      <c r="C23" s="19" t="s">
        <v>622</v>
      </c>
      <c r="D23" s="20">
        <v>25000</v>
      </c>
      <c r="G23" s="21" t="s">
        <v>142</v>
      </c>
      <c r="H23" s="21" t="s">
        <v>353</v>
      </c>
      <c r="I23" s="32" t="s">
        <v>681</v>
      </c>
      <c r="J23" s="22">
        <v>16607.580000000002</v>
      </c>
    </row>
    <row r="24" spans="1:10" x14ac:dyDescent="0.35">
      <c r="A24" s="23" t="s">
        <v>221</v>
      </c>
      <c r="B24" s="23" t="s">
        <v>431</v>
      </c>
      <c r="C24" s="19" t="s">
        <v>623</v>
      </c>
      <c r="D24" s="20">
        <v>19031</v>
      </c>
      <c r="G24" s="21" t="s">
        <v>171</v>
      </c>
      <c r="H24" s="21" t="s">
        <v>381</v>
      </c>
      <c r="I24" s="32" t="s">
        <v>794</v>
      </c>
      <c r="J24" s="22">
        <v>16553.849999999999</v>
      </c>
    </row>
    <row r="25" spans="1:10" x14ac:dyDescent="0.35">
      <c r="A25" s="23" t="s">
        <v>138</v>
      </c>
      <c r="B25" s="23" t="s">
        <v>349</v>
      </c>
      <c r="C25" s="19" t="s">
        <v>624</v>
      </c>
      <c r="D25" s="20">
        <v>30000</v>
      </c>
      <c r="G25" s="21" t="s">
        <v>149</v>
      </c>
      <c r="H25" s="21" t="s">
        <v>359</v>
      </c>
      <c r="I25" s="32" t="s">
        <v>617</v>
      </c>
      <c r="J25" s="22">
        <v>16521.778662700108</v>
      </c>
    </row>
    <row r="26" spans="1:10" x14ac:dyDescent="0.35">
      <c r="A26" s="23" t="s">
        <v>246</v>
      </c>
      <c r="B26" s="23" t="s">
        <v>455</v>
      </c>
      <c r="C26" s="19" t="s">
        <v>625</v>
      </c>
      <c r="D26" s="20">
        <v>25000</v>
      </c>
      <c r="G26" s="21" t="s">
        <v>104</v>
      </c>
      <c r="H26" s="21" t="s">
        <v>315</v>
      </c>
      <c r="I26" s="32" t="s">
        <v>703</v>
      </c>
      <c r="J26" s="22">
        <v>16431.88</v>
      </c>
    </row>
    <row r="27" spans="1:10" x14ac:dyDescent="0.35">
      <c r="A27" s="23" t="s">
        <v>197</v>
      </c>
      <c r="B27" s="23" t="s">
        <v>407</v>
      </c>
      <c r="C27" s="19" t="s">
        <v>626</v>
      </c>
      <c r="D27" s="20">
        <v>23455</v>
      </c>
      <c r="G27" s="21" t="s">
        <v>163</v>
      </c>
      <c r="H27" s="21" t="s">
        <v>373</v>
      </c>
      <c r="I27" s="32" t="s">
        <v>795</v>
      </c>
      <c r="J27" s="22">
        <v>16193.04</v>
      </c>
    </row>
    <row r="28" spans="1:10" x14ac:dyDescent="0.35">
      <c r="A28" s="23" t="s">
        <v>247</v>
      </c>
      <c r="B28" s="23" t="s">
        <v>456</v>
      </c>
      <c r="C28" s="19" t="s">
        <v>627</v>
      </c>
      <c r="D28" s="20">
        <v>23346</v>
      </c>
      <c r="G28" s="21" t="s">
        <v>181</v>
      </c>
      <c r="H28" s="21" t="s">
        <v>391</v>
      </c>
      <c r="I28" s="32" t="s">
        <v>796</v>
      </c>
      <c r="J28" s="22">
        <v>15948.35</v>
      </c>
    </row>
    <row r="29" spans="1:10" x14ac:dyDescent="0.35">
      <c r="A29" s="23" t="s">
        <v>143</v>
      </c>
      <c r="B29" s="23" t="s">
        <v>354</v>
      </c>
      <c r="C29" s="19" t="s">
        <v>628</v>
      </c>
      <c r="D29" s="20">
        <v>19027</v>
      </c>
      <c r="G29" s="21" t="s">
        <v>87</v>
      </c>
      <c r="H29" s="21" t="s">
        <v>297</v>
      </c>
      <c r="I29" s="32" t="s">
        <v>634</v>
      </c>
      <c r="J29" s="22">
        <v>15630.658385631379</v>
      </c>
    </row>
    <row r="30" spans="1:10" x14ac:dyDescent="0.35">
      <c r="A30" s="23" t="s">
        <v>255</v>
      </c>
      <c r="B30" s="23" t="s">
        <v>461</v>
      </c>
      <c r="C30" s="19" t="s">
        <v>629</v>
      </c>
      <c r="D30" s="20">
        <v>15000</v>
      </c>
      <c r="G30" s="21" t="s">
        <v>115</v>
      </c>
      <c r="H30" s="21" t="s">
        <v>326</v>
      </c>
      <c r="I30" s="32" t="s">
        <v>702</v>
      </c>
      <c r="J30" s="22">
        <v>15538.39</v>
      </c>
    </row>
    <row r="31" spans="1:10" x14ac:dyDescent="0.35">
      <c r="A31" s="23" t="s">
        <v>256</v>
      </c>
      <c r="B31" s="23" t="s">
        <v>462</v>
      </c>
      <c r="C31" s="19" t="s">
        <v>630</v>
      </c>
      <c r="D31" s="20">
        <v>15000</v>
      </c>
      <c r="G31" s="21" t="s">
        <v>132</v>
      </c>
      <c r="H31" s="21" t="s">
        <v>343</v>
      </c>
      <c r="I31" s="32" t="s">
        <v>797</v>
      </c>
      <c r="J31" s="22">
        <v>14789.18</v>
      </c>
    </row>
    <row r="32" spans="1:10" x14ac:dyDescent="0.35">
      <c r="A32" s="23" t="s">
        <v>220</v>
      </c>
      <c r="B32" s="23" t="s">
        <v>430</v>
      </c>
      <c r="C32" s="19" t="s">
        <v>631</v>
      </c>
      <c r="D32" s="20">
        <v>43608</v>
      </c>
      <c r="G32" s="21" t="s">
        <v>235</v>
      </c>
      <c r="H32" s="21" t="s">
        <v>445</v>
      </c>
      <c r="I32" s="32" t="s">
        <v>635</v>
      </c>
      <c r="J32" s="22">
        <v>14575.11</v>
      </c>
    </row>
    <row r="33" spans="1:10" x14ac:dyDescent="0.35">
      <c r="A33" s="23" t="s">
        <v>250</v>
      </c>
      <c r="B33" s="23" t="s">
        <v>458</v>
      </c>
      <c r="C33" s="19" t="s">
        <v>632</v>
      </c>
      <c r="D33" s="20">
        <v>42974</v>
      </c>
      <c r="G33" s="21" t="s">
        <v>83</v>
      </c>
      <c r="H33" s="21" t="s">
        <v>293</v>
      </c>
      <c r="I33" s="32" t="s">
        <v>798</v>
      </c>
      <c r="J33" s="22">
        <v>13162.94</v>
      </c>
    </row>
    <row r="34" spans="1:10" x14ac:dyDescent="0.35">
      <c r="A34" s="23" t="s">
        <v>190</v>
      </c>
      <c r="B34" s="23" t="s">
        <v>400</v>
      </c>
      <c r="C34" s="19" t="s">
        <v>633</v>
      </c>
      <c r="D34" s="20">
        <v>34803</v>
      </c>
      <c r="G34" s="21" t="s">
        <v>250</v>
      </c>
      <c r="H34" s="21" t="s">
        <v>458</v>
      </c>
      <c r="I34" s="32" t="s">
        <v>632</v>
      </c>
      <c r="J34" s="22">
        <v>12907.65</v>
      </c>
    </row>
    <row r="35" spans="1:10" x14ac:dyDescent="0.35">
      <c r="A35" s="23" t="s">
        <v>87</v>
      </c>
      <c r="B35" s="23" t="s">
        <v>297</v>
      </c>
      <c r="C35" s="19" t="s">
        <v>634</v>
      </c>
      <c r="D35" s="20">
        <v>31381</v>
      </c>
      <c r="G35" s="21" t="s">
        <v>229</v>
      </c>
      <c r="H35" s="21" t="s">
        <v>439</v>
      </c>
      <c r="I35" s="32" t="s">
        <v>799</v>
      </c>
      <c r="J35" s="22">
        <v>12873.23</v>
      </c>
    </row>
    <row r="36" spans="1:10" x14ac:dyDescent="0.35">
      <c r="A36" s="23" t="s">
        <v>235</v>
      </c>
      <c r="B36" s="23" t="s">
        <v>445</v>
      </c>
      <c r="C36" s="19" t="s">
        <v>635</v>
      </c>
      <c r="D36" s="20">
        <v>31347</v>
      </c>
      <c r="G36" s="21" t="s">
        <v>220</v>
      </c>
      <c r="H36" s="21" t="s">
        <v>430</v>
      </c>
      <c r="I36" s="32" t="s">
        <v>631</v>
      </c>
      <c r="J36" s="22">
        <v>12584.17</v>
      </c>
    </row>
    <row r="37" spans="1:10" x14ac:dyDescent="0.35">
      <c r="A37" s="23" t="s">
        <v>281</v>
      </c>
      <c r="B37" s="23" t="s">
        <v>487</v>
      </c>
      <c r="C37" s="19" t="s">
        <v>636</v>
      </c>
      <c r="D37" s="20">
        <v>31168</v>
      </c>
      <c r="G37" s="21" t="s">
        <v>150</v>
      </c>
      <c r="H37" s="21" t="s">
        <v>360</v>
      </c>
      <c r="I37" s="32" t="s">
        <v>675</v>
      </c>
      <c r="J37" s="22">
        <v>12453.4</v>
      </c>
    </row>
    <row r="38" spans="1:10" x14ac:dyDescent="0.35">
      <c r="A38" s="23" t="s">
        <v>254</v>
      </c>
      <c r="B38" s="23" t="s">
        <v>460</v>
      </c>
      <c r="C38" s="19" t="s">
        <v>637</v>
      </c>
      <c r="D38" s="20">
        <v>31016</v>
      </c>
      <c r="G38" s="21" t="s">
        <v>189</v>
      </c>
      <c r="H38" s="21" t="s">
        <v>399</v>
      </c>
      <c r="I38" s="32" t="s">
        <v>733</v>
      </c>
      <c r="J38" s="22">
        <v>12040.87</v>
      </c>
    </row>
    <row r="39" spans="1:10" x14ac:dyDescent="0.35">
      <c r="A39" s="23" t="s">
        <v>144</v>
      </c>
      <c r="B39" s="23" t="s">
        <v>355</v>
      </c>
      <c r="C39" s="19" t="s">
        <v>638</v>
      </c>
      <c r="D39" s="20">
        <v>14258</v>
      </c>
      <c r="G39" s="21" t="s">
        <v>106</v>
      </c>
      <c r="H39" s="21" t="s">
        <v>317</v>
      </c>
      <c r="I39" s="32" t="s">
        <v>768</v>
      </c>
      <c r="J39" s="22">
        <v>12026.684559473908</v>
      </c>
    </row>
    <row r="40" spans="1:10" x14ac:dyDescent="0.35">
      <c r="A40" s="23" t="s">
        <v>245</v>
      </c>
      <c r="B40" s="23" t="s">
        <v>454</v>
      </c>
      <c r="C40" s="19" t="s">
        <v>639</v>
      </c>
      <c r="D40" s="20">
        <v>33387</v>
      </c>
      <c r="G40" s="21" t="s">
        <v>254</v>
      </c>
      <c r="H40" s="21" t="s">
        <v>460</v>
      </c>
      <c r="I40" s="32" t="s">
        <v>637</v>
      </c>
      <c r="J40" s="22">
        <v>11802.96</v>
      </c>
    </row>
    <row r="41" spans="1:10" x14ac:dyDescent="0.35">
      <c r="A41" s="23" t="s">
        <v>137</v>
      </c>
      <c r="B41" s="23" t="s">
        <v>348</v>
      </c>
      <c r="C41" s="19" t="s">
        <v>640</v>
      </c>
      <c r="D41" s="20">
        <v>30000</v>
      </c>
      <c r="G41" s="21" t="s">
        <v>138</v>
      </c>
      <c r="H41" s="21" t="s">
        <v>349</v>
      </c>
      <c r="I41" s="32" t="s">
        <v>624</v>
      </c>
      <c r="J41" s="22">
        <v>11603.92</v>
      </c>
    </row>
    <row r="42" spans="1:10" x14ac:dyDescent="0.35">
      <c r="A42" s="23" t="s">
        <v>145</v>
      </c>
      <c r="B42" s="23" t="s">
        <v>356</v>
      </c>
      <c r="C42" s="19" t="s">
        <v>641</v>
      </c>
      <c r="D42" s="20">
        <v>29864</v>
      </c>
      <c r="G42" s="21" t="s">
        <v>93</v>
      </c>
      <c r="H42" s="21" t="s">
        <v>303</v>
      </c>
      <c r="I42" s="32" t="s">
        <v>643</v>
      </c>
      <c r="J42" s="22">
        <v>11537.66</v>
      </c>
    </row>
    <row r="43" spans="1:10" x14ac:dyDescent="0.35">
      <c r="A43" s="23" t="s">
        <v>236</v>
      </c>
      <c r="B43" s="23" t="s">
        <v>446</v>
      </c>
      <c r="C43" s="19" t="s">
        <v>642</v>
      </c>
      <c r="D43" s="20">
        <v>28095</v>
      </c>
      <c r="G43" s="21" t="s">
        <v>252</v>
      </c>
      <c r="H43" s="21" t="s">
        <v>460</v>
      </c>
      <c r="I43" s="32" t="s">
        <v>646</v>
      </c>
      <c r="J43" s="22">
        <v>11463.54</v>
      </c>
    </row>
    <row r="44" spans="1:10" x14ac:dyDescent="0.35">
      <c r="A44" s="23" t="s">
        <v>93</v>
      </c>
      <c r="B44" s="23" t="s">
        <v>303</v>
      </c>
      <c r="C44" s="19" t="s">
        <v>643</v>
      </c>
      <c r="D44" s="20">
        <v>25400</v>
      </c>
      <c r="G44" s="21" t="s">
        <v>108</v>
      </c>
      <c r="H44" s="21" t="s">
        <v>319</v>
      </c>
      <c r="I44" s="32" t="s">
        <v>696</v>
      </c>
      <c r="J44" s="22">
        <v>11441.59</v>
      </c>
    </row>
    <row r="45" spans="1:10" x14ac:dyDescent="0.35">
      <c r="A45" s="23" t="s">
        <v>196</v>
      </c>
      <c r="B45" s="23" t="s">
        <v>406</v>
      </c>
      <c r="C45" s="19" t="s">
        <v>644</v>
      </c>
      <c r="D45" s="20">
        <v>25000</v>
      </c>
      <c r="G45" s="21" t="s">
        <v>187</v>
      </c>
      <c r="H45" s="21" t="s">
        <v>397</v>
      </c>
      <c r="I45" s="32" t="s">
        <v>739</v>
      </c>
      <c r="J45" s="22">
        <v>11430.075766021691</v>
      </c>
    </row>
    <row r="46" spans="1:10" x14ac:dyDescent="0.35">
      <c r="A46" s="23" t="s">
        <v>244</v>
      </c>
      <c r="B46" s="23" t="s">
        <v>453</v>
      </c>
      <c r="C46" s="19" t="s">
        <v>645</v>
      </c>
      <c r="D46" s="20">
        <v>23427</v>
      </c>
      <c r="G46" s="21" t="s">
        <v>109</v>
      </c>
      <c r="H46" s="21" t="s">
        <v>320</v>
      </c>
      <c r="I46" s="32" t="s">
        <v>800</v>
      </c>
      <c r="J46" s="22">
        <v>11359.51</v>
      </c>
    </row>
    <row r="47" spans="1:10" x14ac:dyDescent="0.35">
      <c r="A47" s="23" t="s">
        <v>252</v>
      </c>
      <c r="B47" s="23" t="s">
        <v>460</v>
      </c>
      <c r="C47" s="19" t="s">
        <v>646</v>
      </c>
      <c r="D47" s="20">
        <v>20386</v>
      </c>
      <c r="G47" s="21" t="s">
        <v>256</v>
      </c>
      <c r="H47" s="21" t="s">
        <v>462</v>
      </c>
      <c r="I47" s="32" t="s">
        <v>630</v>
      </c>
      <c r="J47" s="22">
        <v>11257.308218891252</v>
      </c>
    </row>
    <row r="48" spans="1:10" x14ac:dyDescent="0.35">
      <c r="A48" s="23" t="s">
        <v>237</v>
      </c>
      <c r="B48" s="23" t="s">
        <v>447</v>
      </c>
      <c r="C48" s="19" t="s">
        <v>647</v>
      </c>
      <c r="D48" s="20">
        <v>20000</v>
      </c>
      <c r="G48" s="21" t="s">
        <v>233</v>
      </c>
      <c r="H48" s="21" t="s">
        <v>443</v>
      </c>
      <c r="I48" s="32" t="s">
        <v>618</v>
      </c>
      <c r="J48" s="22">
        <v>11191.77</v>
      </c>
    </row>
    <row r="49" spans="1:10" x14ac:dyDescent="0.35">
      <c r="A49" s="23" t="s">
        <v>253</v>
      </c>
      <c r="B49" s="23" t="s">
        <v>460</v>
      </c>
      <c r="C49" s="19" t="s">
        <v>648</v>
      </c>
      <c r="D49" s="20">
        <v>15515</v>
      </c>
      <c r="G49" s="21" t="s">
        <v>206</v>
      </c>
      <c r="H49" s="21" t="s">
        <v>416</v>
      </c>
      <c r="I49" s="32" t="s">
        <v>604</v>
      </c>
      <c r="J49" s="22">
        <v>10695.73</v>
      </c>
    </row>
    <row r="50" spans="1:10" x14ac:dyDescent="0.35">
      <c r="A50" s="23" t="s">
        <v>259</v>
      </c>
      <c r="B50" s="23" t="s">
        <v>465</v>
      </c>
      <c r="C50" s="19" t="s">
        <v>649</v>
      </c>
      <c r="D50" s="20">
        <v>15325</v>
      </c>
      <c r="G50" s="21" t="s">
        <v>199</v>
      </c>
      <c r="H50" s="21" t="s">
        <v>409</v>
      </c>
      <c r="I50" s="32" t="s">
        <v>621</v>
      </c>
      <c r="J50" s="22">
        <v>10387.52</v>
      </c>
    </row>
    <row r="51" spans="1:10" x14ac:dyDescent="0.35">
      <c r="A51" s="23" t="s">
        <v>249</v>
      </c>
      <c r="B51" s="23" t="s">
        <v>458</v>
      </c>
      <c r="C51" s="19" t="s">
        <v>650</v>
      </c>
      <c r="D51" s="20">
        <v>13247</v>
      </c>
      <c r="G51" s="21" t="s">
        <v>243</v>
      </c>
      <c r="H51" s="21" t="s">
        <v>453</v>
      </c>
      <c r="I51" s="32" t="s">
        <v>619</v>
      </c>
      <c r="J51" s="22">
        <v>10352.950000000001</v>
      </c>
    </row>
    <row r="52" spans="1:10" x14ac:dyDescent="0.35">
      <c r="A52" s="23" t="s">
        <v>251</v>
      </c>
      <c r="B52" s="23" t="s">
        <v>459</v>
      </c>
      <c r="C52" s="19" t="s">
        <v>651</v>
      </c>
      <c r="D52" s="20">
        <v>12753</v>
      </c>
      <c r="G52" s="21" t="s">
        <v>169</v>
      </c>
      <c r="H52" s="21" t="s">
        <v>379</v>
      </c>
      <c r="I52" s="32" t="s">
        <v>801</v>
      </c>
      <c r="J52" s="22">
        <v>10285.219999999999</v>
      </c>
    </row>
    <row r="53" spans="1:10" x14ac:dyDescent="0.35">
      <c r="A53" s="23" t="s">
        <v>258</v>
      </c>
      <c r="B53" s="23" t="s">
        <v>464</v>
      </c>
      <c r="C53" s="19" t="s">
        <v>652</v>
      </c>
      <c r="D53" s="20">
        <v>12525</v>
      </c>
      <c r="G53" s="21" t="s">
        <v>264</v>
      </c>
      <c r="H53" s="21" t="s">
        <v>470</v>
      </c>
      <c r="I53" s="32" t="s">
        <v>802</v>
      </c>
      <c r="J53" s="22">
        <v>10238.81</v>
      </c>
    </row>
    <row r="54" spans="1:10" x14ac:dyDescent="0.35">
      <c r="A54" s="23" t="s">
        <v>231</v>
      </c>
      <c r="B54" s="23" t="s">
        <v>441</v>
      </c>
      <c r="C54" s="19" t="s">
        <v>653</v>
      </c>
      <c r="D54" s="20">
        <v>12477</v>
      </c>
      <c r="G54" s="21" t="s">
        <v>81</v>
      </c>
      <c r="H54" s="21" t="s">
        <v>291</v>
      </c>
      <c r="I54" s="32" t="s">
        <v>622</v>
      </c>
      <c r="J54" s="22">
        <v>9602.2890000000007</v>
      </c>
    </row>
    <row r="55" spans="1:10" x14ac:dyDescent="0.35">
      <c r="A55" s="23" t="s">
        <v>88</v>
      </c>
      <c r="B55" s="23" t="s">
        <v>298</v>
      </c>
      <c r="C55" s="19" t="s">
        <v>654</v>
      </c>
      <c r="D55" s="20">
        <v>11370</v>
      </c>
      <c r="G55" s="21" t="s">
        <v>290</v>
      </c>
      <c r="H55" s="21" t="s">
        <v>496</v>
      </c>
      <c r="I55" s="32" t="s">
        <v>803</v>
      </c>
      <c r="J55" s="22">
        <v>9597.32</v>
      </c>
    </row>
    <row r="56" spans="1:10" x14ac:dyDescent="0.35">
      <c r="A56" s="23" t="s">
        <v>201</v>
      </c>
      <c r="B56" s="23" t="s">
        <v>411</v>
      </c>
      <c r="C56" s="19" t="s">
        <v>655</v>
      </c>
      <c r="D56" s="20">
        <v>11100</v>
      </c>
      <c r="G56" s="21" t="s">
        <v>225</v>
      </c>
      <c r="H56" s="21" t="s">
        <v>435</v>
      </c>
      <c r="I56" s="32" t="s">
        <v>804</v>
      </c>
      <c r="J56" s="22">
        <v>9284.17</v>
      </c>
    </row>
    <row r="57" spans="1:10" x14ac:dyDescent="0.35">
      <c r="A57" s="23" t="s">
        <v>195</v>
      </c>
      <c r="B57" s="23" t="s">
        <v>405</v>
      </c>
      <c r="C57" s="19" t="s">
        <v>656</v>
      </c>
      <c r="D57" s="20">
        <v>10731</v>
      </c>
      <c r="G57" s="21" t="s">
        <v>266</v>
      </c>
      <c r="H57" s="21" t="s">
        <v>472</v>
      </c>
      <c r="I57" s="32" t="s">
        <v>719</v>
      </c>
      <c r="J57" s="22">
        <v>9264.99</v>
      </c>
    </row>
    <row r="58" spans="1:10" x14ac:dyDescent="0.35">
      <c r="A58" s="23" t="s">
        <v>260</v>
      </c>
      <c r="B58" s="23" t="s">
        <v>466</v>
      </c>
      <c r="C58" s="19" t="s">
        <v>657</v>
      </c>
      <c r="D58" s="20">
        <v>10659</v>
      </c>
      <c r="G58" s="21" t="s">
        <v>176</v>
      </c>
      <c r="H58" s="21" t="s">
        <v>386</v>
      </c>
      <c r="I58" s="32" t="s">
        <v>756</v>
      </c>
      <c r="J58" s="22">
        <v>9239</v>
      </c>
    </row>
    <row r="59" spans="1:10" x14ac:dyDescent="0.35">
      <c r="A59" s="23" t="s">
        <v>113</v>
      </c>
      <c r="B59" s="23" t="s">
        <v>324</v>
      </c>
      <c r="C59" s="19" t="s">
        <v>658</v>
      </c>
      <c r="D59" s="20">
        <v>10000</v>
      </c>
      <c r="G59" s="21" t="s">
        <v>277</v>
      </c>
      <c r="H59" s="21" t="s">
        <v>483</v>
      </c>
      <c r="I59" s="32" t="s">
        <v>709</v>
      </c>
      <c r="J59" s="22">
        <v>9111.4500000000007</v>
      </c>
    </row>
    <row r="60" spans="1:10" x14ac:dyDescent="0.35">
      <c r="A60" s="23" t="s">
        <v>239</v>
      </c>
      <c r="B60" s="23" t="s">
        <v>449</v>
      </c>
      <c r="C60" s="19" t="s">
        <v>659</v>
      </c>
      <c r="D60" s="20">
        <v>9156</v>
      </c>
      <c r="G60" s="21" t="s">
        <v>262</v>
      </c>
      <c r="H60" s="21" t="s">
        <v>468</v>
      </c>
      <c r="I60" s="32" t="s">
        <v>805</v>
      </c>
      <c r="J60" s="22">
        <v>8815.58</v>
      </c>
    </row>
    <row r="61" spans="1:10" x14ac:dyDescent="0.35">
      <c r="A61" s="23" t="s">
        <v>261</v>
      </c>
      <c r="B61" s="23" t="s">
        <v>467</v>
      </c>
      <c r="C61" s="19" t="s">
        <v>660</v>
      </c>
      <c r="D61" s="20">
        <v>7167</v>
      </c>
      <c r="G61" s="21" t="s">
        <v>193</v>
      </c>
      <c r="H61" s="21" t="s">
        <v>403</v>
      </c>
      <c r="I61" s="32" t="s">
        <v>606</v>
      </c>
      <c r="J61" s="22">
        <v>8745.7099999999991</v>
      </c>
    </row>
    <row r="62" spans="1:10" x14ac:dyDescent="0.35">
      <c r="A62" s="23" t="s">
        <v>242</v>
      </c>
      <c r="B62" s="23" t="s">
        <v>452</v>
      </c>
      <c r="C62" s="19" t="s">
        <v>661</v>
      </c>
      <c r="D62" s="20">
        <v>7000</v>
      </c>
      <c r="G62" s="21" t="s">
        <v>105</v>
      </c>
      <c r="H62" s="21" t="s">
        <v>316</v>
      </c>
      <c r="I62" s="32" t="s">
        <v>607</v>
      </c>
      <c r="J62" s="22">
        <v>8402.34</v>
      </c>
    </row>
    <row r="63" spans="1:10" x14ac:dyDescent="0.35">
      <c r="A63" s="23" t="s">
        <v>99</v>
      </c>
      <c r="B63" s="23" t="s">
        <v>309</v>
      </c>
      <c r="C63" s="19" t="s">
        <v>662</v>
      </c>
      <c r="D63" s="20">
        <v>6178</v>
      </c>
      <c r="G63" s="21" t="s">
        <v>221</v>
      </c>
      <c r="H63" s="21" t="s">
        <v>431</v>
      </c>
      <c r="I63" s="32" t="s">
        <v>623</v>
      </c>
      <c r="J63" s="22">
        <v>8304.2000000000007</v>
      </c>
    </row>
    <row r="64" spans="1:10" x14ac:dyDescent="0.35">
      <c r="A64" s="23" t="s">
        <v>198</v>
      </c>
      <c r="B64" s="23" t="s">
        <v>408</v>
      </c>
      <c r="C64" s="19" t="s">
        <v>663</v>
      </c>
      <c r="D64" s="20">
        <v>5031</v>
      </c>
      <c r="G64" s="21" t="s">
        <v>82</v>
      </c>
      <c r="H64" s="21" t="s">
        <v>292</v>
      </c>
      <c r="I64" s="32" t="s">
        <v>806</v>
      </c>
      <c r="J64" s="22">
        <v>7798.59</v>
      </c>
    </row>
    <row r="65" spans="1:10" x14ac:dyDescent="0.35">
      <c r="A65" s="23" t="s">
        <v>136</v>
      </c>
      <c r="B65" s="23" t="s">
        <v>347</v>
      </c>
      <c r="C65" s="19" t="s">
        <v>664</v>
      </c>
      <c r="D65" s="20">
        <v>5000</v>
      </c>
      <c r="G65" s="21" t="s">
        <v>180</v>
      </c>
      <c r="H65" s="21" t="s">
        <v>390</v>
      </c>
      <c r="I65" s="32" t="s">
        <v>807</v>
      </c>
      <c r="J65" s="22">
        <v>7686.33</v>
      </c>
    </row>
    <row r="66" spans="1:10" x14ac:dyDescent="0.35">
      <c r="A66" s="23" t="s">
        <v>146</v>
      </c>
      <c r="B66" s="23" t="s">
        <v>356</v>
      </c>
      <c r="C66" s="19" t="s">
        <v>665</v>
      </c>
      <c r="D66" s="20">
        <v>5000</v>
      </c>
      <c r="G66" s="21" t="s">
        <v>255</v>
      </c>
      <c r="H66" s="21" t="s">
        <v>461</v>
      </c>
      <c r="I66" s="32" t="s">
        <v>629</v>
      </c>
      <c r="J66" s="22">
        <v>7397.75</v>
      </c>
    </row>
    <row r="67" spans="1:10" x14ac:dyDescent="0.35">
      <c r="A67" s="23" t="s">
        <v>200</v>
      </c>
      <c r="B67" s="23" t="s">
        <v>410</v>
      </c>
      <c r="C67" s="19" t="s">
        <v>666</v>
      </c>
      <c r="D67" s="20">
        <v>5000</v>
      </c>
      <c r="G67" s="21" t="s">
        <v>269</v>
      </c>
      <c r="H67" s="21" t="s">
        <v>475</v>
      </c>
      <c r="I67" s="32" t="s">
        <v>808</v>
      </c>
      <c r="J67" s="22">
        <v>7310.42</v>
      </c>
    </row>
    <row r="68" spans="1:10" x14ac:dyDescent="0.35">
      <c r="A68" s="23" t="s">
        <v>214</v>
      </c>
      <c r="B68" s="23" t="s">
        <v>424</v>
      </c>
      <c r="C68" s="19" t="s">
        <v>667</v>
      </c>
      <c r="D68" s="20">
        <v>5000</v>
      </c>
      <c r="G68" s="21" t="s">
        <v>211</v>
      </c>
      <c r="H68" s="21" t="s">
        <v>421</v>
      </c>
      <c r="I68" s="32" t="s">
        <v>740</v>
      </c>
      <c r="J68" s="22">
        <v>6901.9</v>
      </c>
    </row>
    <row r="69" spans="1:10" x14ac:dyDescent="0.35">
      <c r="A69" s="23" t="s">
        <v>234</v>
      </c>
      <c r="B69" s="23" t="s">
        <v>444</v>
      </c>
      <c r="C69" s="19" t="s">
        <v>668</v>
      </c>
      <c r="D69" s="20">
        <v>5000</v>
      </c>
      <c r="G69" s="21" t="s">
        <v>129</v>
      </c>
      <c r="H69" s="21" t="s">
        <v>340</v>
      </c>
      <c r="I69" s="32" t="s">
        <v>809</v>
      </c>
      <c r="J69" s="22">
        <v>6636.16</v>
      </c>
    </row>
    <row r="70" spans="1:10" x14ac:dyDescent="0.35">
      <c r="A70" s="23" t="s">
        <v>238</v>
      </c>
      <c r="B70" s="23" t="s">
        <v>448</v>
      </c>
      <c r="C70" s="19" t="s">
        <v>669</v>
      </c>
      <c r="D70" s="20">
        <v>5000</v>
      </c>
      <c r="G70" s="21" t="s">
        <v>84</v>
      </c>
      <c r="H70" s="21" t="s">
        <v>294</v>
      </c>
      <c r="I70" s="32" t="s">
        <v>602</v>
      </c>
      <c r="J70" s="22">
        <v>6562.49</v>
      </c>
    </row>
    <row r="71" spans="1:10" x14ac:dyDescent="0.35">
      <c r="A71" s="23" t="s">
        <v>240</v>
      </c>
      <c r="B71" s="23" t="s">
        <v>450</v>
      </c>
      <c r="C71" s="19" t="s">
        <v>670</v>
      </c>
      <c r="D71" s="20">
        <v>5000</v>
      </c>
      <c r="G71" s="21" t="s">
        <v>112</v>
      </c>
      <c r="H71" s="21" t="s">
        <v>323</v>
      </c>
      <c r="I71" s="32" t="s">
        <v>720</v>
      </c>
      <c r="J71" s="22">
        <v>6405.02</v>
      </c>
    </row>
    <row r="72" spans="1:10" x14ac:dyDescent="0.35">
      <c r="A72" s="23" t="s">
        <v>241</v>
      </c>
      <c r="B72" s="23" t="s">
        <v>451</v>
      </c>
      <c r="C72" s="19" t="s">
        <v>671</v>
      </c>
      <c r="D72" s="20">
        <v>5000</v>
      </c>
      <c r="G72" s="24" t="s">
        <v>205</v>
      </c>
      <c r="H72" s="21" t="s">
        <v>415</v>
      </c>
      <c r="I72" s="32" t="s">
        <v>770</v>
      </c>
      <c r="J72" s="22">
        <v>6306.4379281453876</v>
      </c>
    </row>
    <row r="73" spans="1:10" x14ac:dyDescent="0.35">
      <c r="A73" s="23" t="s">
        <v>248</v>
      </c>
      <c r="B73" s="23" t="s">
        <v>457</v>
      </c>
      <c r="C73" s="19" t="s">
        <v>672</v>
      </c>
      <c r="D73" s="20">
        <v>5000</v>
      </c>
      <c r="G73" s="21" t="s">
        <v>127</v>
      </c>
      <c r="H73" s="21" t="s">
        <v>338</v>
      </c>
      <c r="I73" s="32" t="s">
        <v>777</v>
      </c>
      <c r="J73" s="22">
        <v>5809.9122113564354</v>
      </c>
    </row>
    <row r="74" spans="1:10" x14ac:dyDescent="0.35">
      <c r="A74" s="23" t="s">
        <v>257</v>
      </c>
      <c r="B74" s="23" t="s">
        <v>463</v>
      </c>
      <c r="C74" s="19" t="s">
        <v>673</v>
      </c>
      <c r="D74" s="20">
        <v>5000</v>
      </c>
      <c r="G74" s="21" t="s">
        <v>85</v>
      </c>
      <c r="H74" s="21" t="s">
        <v>295</v>
      </c>
      <c r="I74" s="32" t="s">
        <v>780</v>
      </c>
      <c r="J74" s="22">
        <v>5590.06</v>
      </c>
    </row>
    <row r="75" spans="1:10" x14ac:dyDescent="0.35">
      <c r="A75" s="23" t="s">
        <v>215</v>
      </c>
      <c r="B75" s="23" t="s">
        <v>425</v>
      </c>
      <c r="C75" s="19" t="s">
        <v>674</v>
      </c>
      <c r="D75" s="20">
        <v>41178</v>
      </c>
      <c r="G75" s="21" t="s">
        <v>94</v>
      </c>
      <c r="H75" s="21" t="s">
        <v>304</v>
      </c>
      <c r="I75" s="32" t="s">
        <v>609</v>
      </c>
      <c r="J75" s="22">
        <v>5578.25</v>
      </c>
    </row>
    <row r="76" spans="1:10" x14ac:dyDescent="0.35">
      <c r="A76" s="23" t="s">
        <v>150</v>
      </c>
      <c r="B76" s="23" t="s">
        <v>360</v>
      </c>
      <c r="C76" s="19" t="s">
        <v>675</v>
      </c>
      <c r="D76" s="20">
        <v>32171</v>
      </c>
      <c r="G76" s="21" t="s">
        <v>173</v>
      </c>
      <c r="H76" s="21" t="s">
        <v>383</v>
      </c>
      <c r="I76" s="32" t="s">
        <v>729</v>
      </c>
      <c r="J76" s="22">
        <v>5215.41</v>
      </c>
    </row>
    <row r="77" spans="1:10" x14ac:dyDescent="0.35">
      <c r="A77" s="23" t="s">
        <v>531</v>
      </c>
      <c r="B77" s="23" t="s">
        <v>532</v>
      </c>
      <c r="C77" s="19" t="s">
        <v>676</v>
      </c>
      <c r="D77" s="20">
        <v>20000</v>
      </c>
      <c r="G77" s="21" t="s">
        <v>102</v>
      </c>
      <c r="H77" s="21" t="s">
        <v>312</v>
      </c>
      <c r="I77" s="32" t="s">
        <v>810</v>
      </c>
      <c r="J77" s="22">
        <v>4914.6750000000011</v>
      </c>
    </row>
    <row r="78" spans="1:10" x14ac:dyDescent="0.35">
      <c r="A78" s="23" t="s">
        <v>533</v>
      </c>
      <c r="B78" s="23" t="s">
        <v>534</v>
      </c>
      <c r="C78" s="19" t="s">
        <v>677</v>
      </c>
      <c r="D78" s="20">
        <v>11637</v>
      </c>
      <c r="G78" s="21" t="s">
        <v>210</v>
      </c>
      <c r="H78" s="21" t="s">
        <v>420</v>
      </c>
      <c r="I78" s="32" t="s">
        <v>608</v>
      </c>
      <c r="J78" s="22">
        <v>4803.82</v>
      </c>
    </row>
    <row r="79" spans="1:10" x14ac:dyDescent="0.35">
      <c r="A79" s="23" t="s">
        <v>279</v>
      </c>
      <c r="B79" s="23" t="s">
        <v>485</v>
      </c>
      <c r="C79" s="19" t="s">
        <v>678</v>
      </c>
      <c r="D79" s="20">
        <v>5000</v>
      </c>
      <c r="G79" s="21" t="s">
        <v>226</v>
      </c>
      <c r="H79" s="21" t="s">
        <v>436</v>
      </c>
      <c r="I79" s="32" t="s">
        <v>811</v>
      </c>
      <c r="J79" s="22">
        <v>4696.1000000000004</v>
      </c>
    </row>
    <row r="80" spans="1:10" x14ac:dyDescent="0.35">
      <c r="A80" s="23" t="s">
        <v>275</v>
      </c>
      <c r="B80" s="23" t="s">
        <v>481</v>
      </c>
      <c r="C80" s="19" t="s">
        <v>679</v>
      </c>
      <c r="D80" s="20">
        <v>30000</v>
      </c>
      <c r="G80" s="21" t="s">
        <v>194</v>
      </c>
      <c r="H80" s="21" t="s">
        <v>404</v>
      </c>
      <c r="I80" s="32" t="s">
        <v>812</v>
      </c>
      <c r="J80" s="22">
        <v>4671.53</v>
      </c>
    </row>
    <row r="81" spans="1:10" x14ac:dyDescent="0.35">
      <c r="A81" s="23" t="s">
        <v>535</v>
      </c>
      <c r="B81" s="23" t="s">
        <v>536</v>
      </c>
      <c r="C81" s="19" t="s">
        <v>680</v>
      </c>
      <c r="D81" s="20">
        <v>8113</v>
      </c>
      <c r="G81" s="21" t="s">
        <v>188</v>
      </c>
      <c r="H81" s="21" t="s">
        <v>398</v>
      </c>
      <c r="I81" s="32" t="s">
        <v>611</v>
      </c>
      <c r="J81" s="22">
        <v>4416.1903693763115</v>
      </c>
    </row>
    <row r="82" spans="1:10" x14ac:dyDescent="0.35">
      <c r="A82" s="23" t="s">
        <v>142</v>
      </c>
      <c r="B82" s="23" t="s">
        <v>353</v>
      </c>
      <c r="C82" s="19" t="s">
        <v>681</v>
      </c>
      <c r="D82" s="20">
        <v>40000</v>
      </c>
      <c r="G82" s="21" t="s">
        <v>208</v>
      </c>
      <c r="H82" s="21" t="s">
        <v>418</v>
      </c>
      <c r="I82" s="32" t="s">
        <v>728</v>
      </c>
      <c r="J82" s="22">
        <v>4325.43</v>
      </c>
    </row>
    <row r="83" spans="1:10" x14ac:dyDescent="0.35">
      <c r="A83" s="23" t="s">
        <v>101</v>
      </c>
      <c r="B83" s="23" t="s">
        <v>311</v>
      </c>
      <c r="C83" s="19" t="s">
        <v>682</v>
      </c>
      <c r="D83" s="20">
        <v>39086</v>
      </c>
      <c r="G83" s="21" t="s">
        <v>124</v>
      </c>
      <c r="H83" s="21" t="s">
        <v>335</v>
      </c>
      <c r="I83" s="32" t="s">
        <v>781</v>
      </c>
      <c r="J83" s="22">
        <v>4318.66</v>
      </c>
    </row>
    <row r="84" spans="1:10" x14ac:dyDescent="0.35">
      <c r="A84" s="23" t="s">
        <v>100</v>
      </c>
      <c r="B84" s="23" t="s">
        <v>310</v>
      </c>
      <c r="C84" s="19" t="s">
        <v>683</v>
      </c>
      <c r="D84" s="20">
        <v>5000</v>
      </c>
      <c r="G84" s="21" t="s">
        <v>97</v>
      </c>
      <c r="H84" s="21" t="s">
        <v>307</v>
      </c>
      <c r="I84" s="32" t="s">
        <v>767</v>
      </c>
      <c r="J84" s="22">
        <v>4198.38</v>
      </c>
    </row>
    <row r="85" spans="1:10" x14ac:dyDescent="0.35">
      <c r="A85" s="23" t="s">
        <v>119</v>
      </c>
      <c r="B85" s="23" t="s">
        <v>330</v>
      </c>
      <c r="C85" s="19" t="s">
        <v>684</v>
      </c>
      <c r="D85" s="20">
        <v>5000</v>
      </c>
      <c r="G85" s="21" t="s">
        <v>207</v>
      </c>
      <c r="H85" s="21" t="s">
        <v>417</v>
      </c>
      <c r="I85" s="32" t="s">
        <v>813</v>
      </c>
      <c r="J85" s="22">
        <v>4143.04</v>
      </c>
    </row>
    <row r="86" spans="1:10" x14ac:dyDescent="0.35">
      <c r="A86" s="23" t="s">
        <v>120</v>
      </c>
      <c r="B86" s="23" t="s">
        <v>331</v>
      </c>
      <c r="C86" s="19" t="s">
        <v>685</v>
      </c>
      <c r="D86" s="20">
        <v>55783</v>
      </c>
      <c r="G86" s="21" t="s">
        <v>287</v>
      </c>
      <c r="H86" s="21" t="s">
        <v>493</v>
      </c>
      <c r="I86" s="32" t="s">
        <v>725</v>
      </c>
      <c r="J86" s="22">
        <v>3506.72</v>
      </c>
    </row>
    <row r="87" spans="1:10" x14ac:dyDescent="0.35">
      <c r="A87" s="23" t="s">
        <v>160</v>
      </c>
      <c r="B87" s="23" t="s">
        <v>370</v>
      </c>
      <c r="C87" s="19" t="s">
        <v>686</v>
      </c>
      <c r="D87" s="20">
        <v>60000</v>
      </c>
      <c r="G87" s="21" t="s">
        <v>90</v>
      </c>
      <c r="H87" s="21" t="s">
        <v>300</v>
      </c>
      <c r="I87" s="32" t="s">
        <v>814</v>
      </c>
      <c r="J87" s="22">
        <v>3417.78</v>
      </c>
    </row>
    <row r="88" spans="1:10" x14ac:dyDescent="0.35">
      <c r="A88" s="23" t="s">
        <v>172</v>
      </c>
      <c r="B88" s="23" t="s">
        <v>382</v>
      </c>
      <c r="C88" s="19" t="s">
        <v>687</v>
      </c>
      <c r="D88" s="20">
        <v>13772</v>
      </c>
      <c r="G88" s="21" t="s">
        <v>265</v>
      </c>
      <c r="H88" s="21" t="s">
        <v>471</v>
      </c>
      <c r="I88" s="32" t="s">
        <v>815</v>
      </c>
      <c r="J88" s="22">
        <v>3382.12</v>
      </c>
    </row>
    <row r="89" spans="1:10" x14ac:dyDescent="0.35">
      <c r="A89" s="23" t="s">
        <v>153</v>
      </c>
      <c r="B89" s="23" t="s">
        <v>363</v>
      </c>
      <c r="C89" s="19" t="s">
        <v>688</v>
      </c>
      <c r="D89" s="20">
        <v>50000</v>
      </c>
      <c r="G89" s="21" t="s">
        <v>100</v>
      </c>
      <c r="H89" s="21" t="s">
        <v>310</v>
      </c>
      <c r="I89" s="32" t="s">
        <v>683</v>
      </c>
      <c r="J89" s="22">
        <v>3000</v>
      </c>
    </row>
    <row r="90" spans="1:10" x14ac:dyDescent="0.35">
      <c r="A90" s="23" t="s">
        <v>118</v>
      </c>
      <c r="B90" s="23" t="s">
        <v>329</v>
      </c>
      <c r="C90" s="19" t="s">
        <v>689</v>
      </c>
      <c r="D90" s="20">
        <v>2040</v>
      </c>
      <c r="G90" s="21" t="s">
        <v>110</v>
      </c>
      <c r="H90" s="21" t="s">
        <v>321</v>
      </c>
      <c r="I90" s="32" t="s">
        <v>613</v>
      </c>
      <c r="J90" s="22">
        <v>3000</v>
      </c>
    </row>
    <row r="91" spans="1:10" x14ac:dyDescent="0.35">
      <c r="A91" s="23" t="s">
        <v>166</v>
      </c>
      <c r="B91" s="23" t="s">
        <v>376</v>
      </c>
      <c r="C91" s="19" t="s">
        <v>690</v>
      </c>
      <c r="D91" s="20">
        <v>66491</v>
      </c>
      <c r="G91" s="21">
        <v>3596971</v>
      </c>
      <c r="H91" s="21" t="s">
        <v>314</v>
      </c>
      <c r="I91" s="32" t="s">
        <v>816</v>
      </c>
      <c r="J91" s="22">
        <v>3000</v>
      </c>
    </row>
    <row r="92" spans="1:10" x14ac:dyDescent="0.35">
      <c r="A92" s="23" t="s">
        <v>177</v>
      </c>
      <c r="B92" s="23" t="s">
        <v>387</v>
      </c>
      <c r="C92" s="19" t="s">
        <v>691</v>
      </c>
      <c r="D92" s="20">
        <v>69560</v>
      </c>
      <c r="G92" s="21" t="s">
        <v>114</v>
      </c>
      <c r="H92" s="21" t="s">
        <v>325</v>
      </c>
      <c r="I92" s="32" t="s">
        <v>817</v>
      </c>
      <c r="J92" s="22">
        <v>3000</v>
      </c>
    </row>
    <row r="93" spans="1:10" x14ac:dyDescent="0.35">
      <c r="A93" s="23" t="s">
        <v>182</v>
      </c>
      <c r="B93" s="23" t="s">
        <v>392</v>
      </c>
      <c r="C93" s="19" t="s">
        <v>692</v>
      </c>
      <c r="D93" s="20">
        <v>75000</v>
      </c>
      <c r="G93" s="21" t="s">
        <v>140</v>
      </c>
      <c r="H93" s="21" t="s">
        <v>351</v>
      </c>
      <c r="I93" s="32" t="s">
        <v>775</v>
      </c>
      <c r="J93" s="22">
        <v>3000</v>
      </c>
    </row>
    <row r="94" spans="1:10" x14ac:dyDescent="0.35">
      <c r="A94" s="23" t="s">
        <v>272</v>
      </c>
      <c r="B94" s="23" t="s">
        <v>478</v>
      </c>
      <c r="C94" s="19" t="s">
        <v>693</v>
      </c>
      <c r="D94" s="20">
        <v>69304</v>
      </c>
      <c r="G94" s="21" t="s">
        <v>162</v>
      </c>
      <c r="H94" s="21" t="s">
        <v>372</v>
      </c>
      <c r="I94" s="32" t="s">
        <v>818</v>
      </c>
      <c r="J94" s="22">
        <v>3000</v>
      </c>
    </row>
    <row r="95" spans="1:10" x14ac:dyDescent="0.35">
      <c r="A95" s="23" t="s">
        <v>224</v>
      </c>
      <c r="B95" s="23" t="s">
        <v>434</v>
      </c>
      <c r="C95" s="19" t="s">
        <v>694</v>
      </c>
      <c r="D95" s="20">
        <v>8000</v>
      </c>
      <c r="G95" s="21" t="s">
        <v>168</v>
      </c>
      <c r="H95" s="21" t="s">
        <v>378</v>
      </c>
      <c r="I95" s="32" t="s">
        <v>741</v>
      </c>
      <c r="J95" s="22">
        <v>3000</v>
      </c>
    </row>
    <row r="96" spans="1:10" x14ac:dyDescent="0.35">
      <c r="A96" s="23" t="s">
        <v>154</v>
      </c>
      <c r="B96" s="23" t="s">
        <v>364</v>
      </c>
      <c r="C96" s="19" t="s">
        <v>695</v>
      </c>
      <c r="D96" s="20">
        <v>10281</v>
      </c>
      <c r="G96" s="21" t="s">
        <v>179</v>
      </c>
      <c r="H96" s="21" t="s">
        <v>389</v>
      </c>
      <c r="I96" s="32" t="s">
        <v>759</v>
      </c>
      <c r="J96" s="22">
        <v>3000</v>
      </c>
    </row>
    <row r="97" spans="1:10" x14ac:dyDescent="0.35">
      <c r="A97" s="23" t="s">
        <v>108</v>
      </c>
      <c r="B97" s="23" t="s">
        <v>319</v>
      </c>
      <c r="C97" s="19" t="s">
        <v>696</v>
      </c>
      <c r="D97" s="20">
        <v>26257</v>
      </c>
      <c r="G97" s="21" t="s">
        <v>185</v>
      </c>
      <c r="H97" s="21" t="s">
        <v>395</v>
      </c>
      <c r="I97" s="32" t="s">
        <v>819</v>
      </c>
      <c r="J97" s="22">
        <v>3000</v>
      </c>
    </row>
    <row r="98" spans="1:10" x14ac:dyDescent="0.35">
      <c r="A98" s="23" t="s">
        <v>278</v>
      </c>
      <c r="B98" s="23" t="s">
        <v>484</v>
      </c>
      <c r="C98" s="19" t="s">
        <v>697</v>
      </c>
      <c r="D98" s="20">
        <v>22134</v>
      </c>
      <c r="G98" s="21" t="s">
        <v>186</v>
      </c>
      <c r="H98" s="21" t="s">
        <v>396</v>
      </c>
      <c r="I98" s="32" t="s">
        <v>820</v>
      </c>
      <c r="J98" s="22">
        <v>3000</v>
      </c>
    </row>
    <row r="99" spans="1:10" x14ac:dyDescent="0.35">
      <c r="A99" s="23" t="s">
        <v>280</v>
      </c>
      <c r="B99" s="23" t="s">
        <v>486</v>
      </c>
      <c r="C99" s="19" t="s">
        <v>698</v>
      </c>
      <c r="D99" s="20">
        <v>6243</v>
      </c>
      <c r="G99" s="21" t="s">
        <v>219</v>
      </c>
      <c r="H99" s="21" t="s">
        <v>429</v>
      </c>
      <c r="I99" s="32" t="s">
        <v>614</v>
      </c>
      <c r="J99" s="22">
        <v>3000</v>
      </c>
    </row>
    <row r="100" spans="1:10" x14ac:dyDescent="0.35">
      <c r="A100" s="23" t="s">
        <v>282</v>
      </c>
      <c r="B100" s="23" t="s">
        <v>488</v>
      </c>
      <c r="C100" s="19" t="s">
        <v>699</v>
      </c>
      <c r="D100" s="20">
        <v>55270</v>
      </c>
      <c r="G100" s="21" t="s">
        <v>227</v>
      </c>
      <c r="H100" s="21" t="s">
        <v>437</v>
      </c>
      <c r="I100" s="32" t="s">
        <v>610</v>
      </c>
      <c r="J100" s="22">
        <v>3000</v>
      </c>
    </row>
    <row r="101" spans="1:10" x14ac:dyDescent="0.35">
      <c r="A101" s="23" t="s">
        <v>204</v>
      </c>
      <c r="B101" s="23" t="s">
        <v>414</v>
      </c>
      <c r="C101" s="19" t="s">
        <v>700</v>
      </c>
      <c r="D101" s="20">
        <v>24051</v>
      </c>
      <c r="G101" s="21" t="s">
        <v>537</v>
      </c>
      <c r="H101" s="21" t="s">
        <v>538</v>
      </c>
      <c r="I101" s="32" t="s">
        <v>821</v>
      </c>
      <c r="J101" s="22">
        <v>3000</v>
      </c>
    </row>
    <row r="102" spans="1:10" x14ac:dyDescent="0.35">
      <c r="A102" s="23" t="s">
        <v>539</v>
      </c>
      <c r="B102" s="23" t="s">
        <v>540</v>
      </c>
      <c r="C102" s="19" t="s">
        <v>701</v>
      </c>
      <c r="D102" s="20">
        <v>5000</v>
      </c>
    </row>
    <row r="103" spans="1:10" x14ac:dyDescent="0.35">
      <c r="A103" s="23" t="s">
        <v>115</v>
      </c>
      <c r="B103" s="23" t="s">
        <v>326</v>
      </c>
      <c r="C103" s="19" t="s">
        <v>702</v>
      </c>
      <c r="D103" s="20">
        <v>40000</v>
      </c>
    </row>
    <row r="104" spans="1:10" x14ac:dyDescent="0.35">
      <c r="A104" s="23" t="s">
        <v>104</v>
      </c>
      <c r="B104" s="23" t="s">
        <v>315</v>
      </c>
      <c r="C104" s="19" t="s">
        <v>703</v>
      </c>
      <c r="D104" s="20">
        <v>29330</v>
      </c>
    </row>
    <row r="105" spans="1:10" x14ac:dyDescent="0.35">
      <c r="A105" s="23" t="s">
        <v>148</v>
      </c>
      <c r="B105" s="23" t="s">
        <v>358</v>
      </c>
      <c r="C105" s="19" t="s">
        <v>704</v>
      </c>
      <c r="D105" s="20">
        <v>5000</v>
      </c>
    </row>
    <row r="106" spans="1:10" x14ac:dyDescent="0.35">
      <c r="A106" s="23" t="s">
        <v>267</v>
      </c>
      <c r="B106" s="23" t="s">
        <v>473</v>
      </c>
      <c r="C106" s="19" t="s">
        <v>705</v>
      </c>
      <c r="D106" s="20">
        <v>49019</v>
      </c>
    </row>
    <row r="107" spans="1:10" x14ac:dyDescent="0.35">
      <c r="A107" s="23" t="s">
        <v>203</v>
      </c>
      <c r="B107" s="23" t="s">
        <v>413</v>
      </c>
      <c r="C107" s="19" t="s">
        <v>706</v>
      </c>
      <c r="D107" s="20">
        <v>28248</v>
      </c>
    </row>
    <row r="108" spans="1:10" x14ac:dyDescent="0.35">
      <c r="A108" s="23" t="s">
        <v>271</v>
      </c>
      <c r="B108" s="23" t="s">
        <v>477</v>
      </c>
      <c r="C108" s="19" t="s">
        <v>707</v>
      </c>
      <c r="D108" s="20">
        <v>14300</v>
      </c>
    </row>
    <row r="109" spans="1:10" x14ac:dyDescent="0.35">
      <c r="A109" s="23" t="s">
        <v>164</v>
      </c>
      <c r="B109" s="23" t="s">
        <v>374</v>
      </c>
      <c r="C109" s="19" t="s">
        <v>708</v>
      </c>
      <c r="D109" s="20">
        <v>5000</v>
      </c>
    </row>
    <row r="110" spans="1:10" x14ac:dyDescent="0.35">
      <c r="A110" s="23" t="s">
        <v>277</v>
      </c>
      <c r="B110" s="23" t="s">
        <v>483</v>
      </c>
      <c r="C110" s="19" t="s">
        <v>709</v>
      </c>
      <c r="D110" s="20">
        <v>26368</v>
      </c>
    </row>
    <row r="111" spans="1:10" x14ac:dyDescent="0.35">
      <c r="A111" s="23" t="s">
        <v>135</v>
      </c>
      <c r="B111" s="23" t="s">
        <v>346</v>
      </c>
      <c r="C111" s="19" t="s">
        <v>710</v>
      </c>
      <c r="D111" s="20">
        <v>70000</v>
      </c>
    </row>
    <row r="112" spans="1:10" x14ac:dyDescent="0.35">
      <c r="A112" s="23" t="s">
        <v>174</v>
      </c>
      <c r="B112" s="23" t="s">
        <v>384</v>
      </c>
      <c r="C112" s="19" t="s">
        <v>711</v>
      </c>
      <c r="D112" s="20">
        <v>5000</v>
      </c>
    </row>
    <row r="113" spans="1:4" x14ac:dyDescent="0.35">
      <c r="A113" s="23" t="s">
        <v>117</v>
      </c>
      <c r="B113" s="23" t="s">
        <v>328</v>
      </c>
      <c r="C113" s="19" t="s">
        <v>712</v>
      </c>
      <c r="D113" s="20">
        <v>120000</v>
      </c>
    </row>
    <row r="114" spans="1:4" x14ac:dyDescent="0.35">
      <c r="A114" s="23" t="s">
        <v>121</v>
      </c>
      <c r="B114" s="23" t="s">
        <v>332</v>
      </c>
      <c r="C114" s="19" t="s">
        <v>713</v>
      </c>
      <c r="D114" s="20">
        <v>7000</v>
      </c>
    </row>
    <row r="115" spans="1:4" x14ac:dyDescent="0.35">
      <c r="A115" s="23" t="s">
        <v>111</v>
      </c>
      <c r="B115" s="23" t="s">
        <v>322</v>
      </c>
      <c r="C115" s="19" t="s">
        <v>714</v>
      </c>
      <c r="D115" s="20">
        <v>5000</v>
      </c>
    </row>
    <row r="116" spans="1:4" x14ac:dyDescent="0.35">
      <c r="A116" s="23" t="s">
        <v>155</v>
      </c>
      <c r="B116" s="23" t="s">
        <v>365</v>
      </c>
      <c r="C116" s="19" t="s">
        <v>715</v>
      </c>
      <c r="D116" s="20">
        <v>120000</v>
      </c>
    </row>
    <row r="117" spans="1:4" x14ac:dyDescent="0.35">
      <c r="A117" s="23" t="s">
        <v>156</v>
      </c>
      <c r="B117" s="23" t="s">
        <v>366</v>
      </c>
      <c r="C117" s="19" t="s">
        <v>716</v>
      </c>
      <c r="D117" s="20">
        <v>120000</v>
      </c>
    </row>
    <row r="118" spans="1:4" x14ac:dyDescent="0.35">
      <c r="A118" s="23" t="s">
        <v>158</v>
      </c>
      <c r="B118" s="23" t="s">
        <v>368</v>
      </c>
      <c r="C118" s="19" t="s">
        <v>717</v>
      </c>
      <c r="D118" s="20">
        <v>78126</v>
      </c>
    </row>
    <row r="119" spans="1:4" x14ac:dyDescent="0.35">
      <c r="A119" s="23" t="s">
        <v>157</v>
      </c>
      <c r="B119" s="23" t="s">
        <v>367</v>
      </c>
      <c r="C119" s="19" t="s">
        <v>718</v>
      </c>
      <c r="D119" s="20">
        <v>50565</v>
      </c>
    </row>
    <row r="120" spans="1:4" x14ac:dyDescent="0.35">
      <c r="A120" s="23" t="s">
        <v>266</v>
      </c>
      <c r="B120" s="23" t="s">
        <v>472</v>
      </c>
      <c r="C120" s="19" t="s">
        <v>719</v>
      </c>
      <c r="D120" s="20">
        <v>24771</v>
      </c>
    </row>
    <row r="121" spans="1:4" x14ac:dyDescent="0.35">
      <c r="A121" s="23" t="s">
        <v>112</v>
      </c>
      <c r="B121" s="23" t="s">
        <v>323</v>
      </c>
      <c r="C121" s="19" t="s">
        <v>720</v>
      </c>
      <c r="D121" s="20">
        <v>20000</v>
      </c>
    </row>
    <row r="122" spans="1:4" x14ac:dyDescent="0.35">
      <c r="A122" s="23" t="s">
        <v>217</v>
      </c>
      <c r="B122" s="23" t="s">
        <v>427</v>
      </c>
      <c r="C122" s="19" t="s">
        <v>721</v>
      </c>
      <c r="D122" s="20">
        <v>42742</v>
      </c>
    </row>
    <row r="123" spans="1:4" x14ac:dyDescent="0.35">
      <c r="A123" s="23" t="s">
        <v>216</v>
      </c>
      <c r="B123" s="23" t="s">
        <v>426</v>
      </c>
      <c r="C123" s="19" t="s">
        <v>722</v>
      </c>
      <c r="D123" s="20">
        <v>30502</v>
      </c>
    </row>
    <row r="124" spans="1:4" x14ac:dyDescent="0.35">
      <c r="A124" s="23" t="s">
        <v>134</v>
      </c>
      <c r="B124" s="23" t="s">
        <v>345</v>
      </c>
      <c r="C124" s="19" t="s">
        <v>723</v>
      </c>
      <c r="D124" s="20">
        <v>120000</v>
      </c>
    </row>
    <row r="125" spans="1:4" x14ac:dyDescent="0.35">
      <c r="A125" s="23" t="s">
        <v>125</v>
      </c>
      <c r="B125" s="23" t="s">
        <v>336</v>
      </c>
      <c r="C125" s="19" t="s">
        <v>724</v>
      </c>
      <c r="D125" s="20">
        <v>31035</v>
      </c>
    </row>
    <row r="126" spans="1:4" x14ac:dyDescent="0.35">
      <c r="A126" s="23" t="s">
        <v>287</v>
      </c>
      <c r="B126" s="23" t="s">
        <v>493</v>
      </c>
      <c r="C126" s="19" t="s">
        <v>725</v>
      </c>
      <c r="D126" s="20">
        <v>8000</v>
      </c>
    </row>
    <row r="127" spans="1:4" x14ac:dyDescent="0.35">
      <c r="A127" s="23" t="s">
        <v>167</v>
      </c>
      <c r="B127" s="23" t="s">
        <v>377</v>
      </c>
      <c r="C127" s="19" t="s">
        <v>726</v>
      </c>
      <c r="D127" s="20">
        <v>9006</v>
      </c>
    </row>
    <row r="128" spans="1:4" x14ac:dyDescent="0.35">
      <c r="A128" s="23" t="s">
        <v>283</v>
      </c>
      <c r="B128" s="23" t="s">
        <v>489</v>
      </c>
      <c r="C128" s="19" t="s">
        <v>727</v>
      </c>
      <c r="D128" s="20">
        <v>5000</v>
      </c>
    </row>
    <row r="129" spans="1:4" x14ac:dyDescent="0.35">
      <c r="A129" s="23" t="s">
        <v>208</v>
      </c>
      <c r="B129" s="23" t="s">
        <v>418</v>
      </c>
      <c r="C129" s="19" t="s">
        <v>728</v>
      </c>
      <c r="D129" s="20">
        <v>13000</v>
      </c>
    </row>
    <row r="130" spans="1:4" x14ac:dyDescent="0.35">
      <c r="A130" s="23" t="s">
        <v>173</v>
      </c>
      <c r="B130" s="23" t="s">
        <v>383</v>
      </c>
      <c r="C130" s="19" t="s">
        <v>729</v>
      </c>
      <c r="D130" s="20">
        <v>14283</v>
      </c>
    </row>
    <row r="131" spans="1:4" x14ac:dyDescent="0.35">
      <c r="A131" s="23" t="s">
        <v>178</v>
      </c>
      <c r="B131" s="23" t="s">
        <v>388</v>
      </c>
      <c r="C131" s="19" t="s">
        <v>730</v>
      </c>
      <c r="D131" s="20">
        <v>65000</v>
      </c>
    </row>
    <row r="132" spans="1:4" x14ac:dyDescent="0.35">
      <c r="A132" s="23" t="s">
        <v>268</v>
      </c>
      <c r="B132" s="23" t="s">
        <v>474</v>
      </c>
      <c r="C132" s="19" t="s">
        <v>731</v>
      </c>
      <c r="D132" s="20">
        <v>29829</v>
      </c>
    </row>
    <row r="133" spans="1:4" x14ac:dyDescent="0.35">
      <c r="A133" s="23" t="s">
        <v>96</v>
      </c>
      <c r="B133" s="23" t="s">
        <v>306</v>
      </c>
      <c r="C133" s="19" t="s">
        <v>732</v>
      </c>
      <c r="D133" s="20">
        <v>25000</v>
      </c>
    </row>
    <row r="134" spans="1:4" x14ac:dyDescent="0.35">
      <c r="A134" s="23" t="s">
        <v>189</v>
      </c>
      <c r="B134" s="23" t="s">
        <v>399</v>
      </c>
      <c r="C134" s="19" t="s">
        <v>733</v>
      </c>
      <c r="D134" s="20">
        <v>40000</v>
      </c>
    </row>
    <row r="135" spans="1:4" x14ac:dyDescent="0.35">
      <c r="A135" s="23" t="s">
        <v>286</v>
      </c>
      <c r="B135" s="23" t="s">
        <v>492</v>
      </c>
      <c r="C135" s="19" t="s">
        <v>734</v>
      </c>
      <c r="D135" s="20">
        <v>16358</v>
      </c>
    </row>
    <row r="136" spans="1:4" x14ac:dyDescent="0.35">
      <c r="A136" s="23" t="s">
        <v>273</v>
      </c>
      <c r="B136" s="23" t="s">
        <v>479</v>
      </c>
      <c r="C136" s="19" t="s">
        <v>735</v>
      </c>
      <c r="D136" s="20">
        <v>47244</v>
      </c>
    </row>
    <row r="137" spans="1:4" x14ac:dyDescent="0.35">
      <c r="A137" s="23" t="s">
        <v>218</v>
      </c>
      <c r="B137" s="23" t="s">
        <v>428</v>
      </c>
      <c r="C137" s="19" t="s">
        <v>736</v>
      </c>
      <c r="D137" s="20">
        <v>5000</v>
      </c>
    </row>
    <row r="138" spans="1:4" x14ac:dyDescent="0.35">
      <c r="A138" s="23" t="s">
        <v>541</v>
      </c>
      <c r="B138" s="23" t="s">
        <v>542</v>
      </c>
      <c r="C138" s="19" t="s">
        <v>737</v>
      </c>
      <c r="D138" s="20">
        <v>5000</v>
      </c>
    </row>
    <row r="139" spans="1:4" x14ac:dyDescent="0.35">
      <c r="A139" s="23" t="s">
        <v>285</v>
      </c>
      <c r="B139" s="23" t="s">
        <v>491</v>
      </c>
      <c r="C139" s="19" t="s">
        <v>738</v>
      </c>
      <c r="D139" s="20">
        <v>5000</v>
      </c>
    </row>
    <row r="140" spans="1:4" x14ac:dyDescent="0.35">
      <c r="A140" s="23" t="s">
        <v>187</v>
      </c>
      <c r="B140" s="23" t="s">
        <v>397</v>
      </c>
      <c r="C140" s="19" t="s">
        <v>739</v>
      </c>
      <c r="D140" s="20">
        <v>40000</v>
      </c>
    </row>
    <row r="141" spans="1:4" x14ac:dyDescent="0.35">
      <c r="A141" s="23" t="s">
        <v>211</v>
      </c>
      <c r="B141" s="23" t="s">
        <v>421</v>
      </c>
      <c r="C141" s="19" t="s">
        <v>740</v>
      </c>
      <c r="D141" s="20">
        <v>20000</v>
      </c>
    </row>
    <row r="142" spans="1:4" x14ac:dyDescent="0.35">
      <c r="A142" s="23" t="s">
        <v>168</v>
      </c>
      <c r="B142" s="23" t="s">
        <v>378</v>
      </c>
      <c r="C142" s="19" t="s">
        <v>741</v>
      </c>
      <c r="D142" s="20">
        <v>5000</v>
      </c>
    </row>
    <row r="143" spans="1:4" x14ac:dyDescent="0.35">
      <c r="A143" s="23" t="s">
        <v>116</v>
      </c>
      <c r="B143" s="23" t="s">
        <v>327</v>
      </c>
      <c r="C143" s="19" t="s">
        <v>742</v>
      </c>
      <c r="D143" s="20">
        <v>37202</v>
      </c>
    </row>
    <row r="144" spans="1:4" x14ac:dyDescent="0.35">
      <c r="A144" s="23" t="s">
        <v>141</v>
      </c>
      <c r="B144" s="23" t="s">
        <v>352</v>
      </c>
      <c r="C144" s="19" t="s">
        <v>743</v>
      </c>
      <c r="D144" s="20">
        <v>8000</v>
      </c>
    </row>
    <row r="145" spans="1:4" x14ac:dyDescent="0.35">
      <c r="A145" s="23" t="s">
        <v>288</v>
      </c>
      <c r="B145" s="23" t="s">
        <v>494</v>
      </c>
      <c r="C145" s="19" t="s">
        <v>744</v>
      </c>
      <c r="D145" s="20">
        <v>5000</v>
      </c>
    </row>
    <row r="146" spans="1:4" x14ac:dyDescent="0.35">
      <c r="A146" s="23" t="s">
        <v>289</v>
      </c>
      <c r="B146" s="23" t="s">
        <v>495</v>
      </c>
      <c r="C146" s="19" t="s">
        <v>745</v>
      </c>
      <c r="D146" s="20">
        <v>5000</v>
      </c>
    </row>
    <row r="147" spans="1:4" x14ac:dyDescent="0.35">
      <c r="A147" s="23" t="s">
        <v>147</v>
      </c>
      <c r="B147" s="23" t="s">
        <v>357</v>
      </c>
      <c r="C147" s="19" t="s">
        <v>746</v>
      </c>
      <c r="D147" s="20">
        <v>35044</v>
      </c>
    </row>
    <row r="148" spans="1:4" x14ac:dyDescent="0.35">
      <c r="A148" s="23" t="s">
        <v>263</v>
      </c>
      <c r="B148" s="23" t="s">
        <v>469</v>
      </c>
      <c r="C148" s="19" t="s">
        <v>747</v>
      </c>
      <c r="D148" s="20">
        <v>12000</v>
      </c>
    </row>
    <row r="149" spans="1:4" x14ac:dyDescent="0.35">
      <c r="A149" s="23" t="s">
        <v>543</v>
      </c>
      <c r="B149" s="23" t="s">
        <v>544</v>
      </c>
      <c r="C149" s="19" t="s">
        <v>748</v>
      </c>
      <c r="D149" s="20">
        <v>5000</v>
      </c>
    </row>
    <row r="150" spans="1:4" x14ac:dyDescent="0.35">
      <c r="A150" s="23" t="s">
        <v>191</v>
      </c>
      <c r="B150" s="23" t="s">
        <v>401</v>
      </c>
      <c r="C150" s="19" t="s">
        <v>749</v>
      </c>
      <c r="D150" s="20">
        <v>9261</v>
      </c>
    </row>
    <row r="151" spans="1:4" x14ac:dyDescent="0.35">
      <c r="A151" s="23" t="s">
        <v>192</v>
      </c>
      <c r="B151" s="23" t="s">
        <v>402</v>
      </c>
      <c r="C151" s="19" t="s">
        <v>750</v>
      </c>
      <c r="D151" s="20">
        <v>5000</v>
      </c>
    </row>
    <row r="152" spans="1:4" x14ac:dyDescent="0.35">
      <c r="A152" s="23" t="s">
        <v>545</v>
      </c>
      <c r="B152" s="23" t="s">
        <v>546</v>
      </c>
      <c r="C152" s="19" t="s">
        <v>751</v>
      </c>
      <c r="D152" s="20">
        <v>5000</v>
      </c>
    </row>
    <row r="153" spans="1:4" x14ac:dyDescent="0.35">
      <c r="A153" s="23" t="s">
        <v>212</v>
      </c>
      <c r="B153" s="23" t="s">
        <v>422</v>
      </c>
      <c r="C153" s="19" t="s">
        <v>752</v>
      </c>
      <c r="D153" s="20">
        <v>7523</v>
      </c>
    </row>
    <row r="154" spans="1:4" x14ac:dyDescent="0.35">
      <c r="A154" s="23" t="s">
        <v>230</v>
      </c>
      <c r="B154" s="23" t="s">
        <v>440</v>
      </c>
      <c r="C154" s="19" t="s">
        <v>753</v>
      </c>
      <c r="D154" s="20">
        <v>5000</v>
      </c>
    </row>
    <row r="155" spans="1:4" x14ac:dyDescent="0.35">
      <c r="A155" s="23" t="s">
        <v>183</v>
      </c>
      <c r="B155" s="23" t="s">
        <v>393</v>
      </c>
      <c r="C155" s="19" t="s">
        <v>754</v>
      </c>
      <c r="D155" s="20">
        <v>7359</v>
      </c>
    </row>
    <row r="156" spans="1:4" x14ac:dyDescent="0.35">
      <c r="A156" s="23" t="s">
        <v>270</v>
      </c>
      <c r="B156" s="23" t="s">
        <v>476</v>
      </c>
      <c r="C156" s="19" t="s">
        <v>755</v>
      </c>
      <c r="D156" s="20">
        <v>31494</v>
      </c>
    </row>
    <row r="157" spans="1:4" x14ac:dyDescent="0.35">
      <c r="A157" s="23" t="s">
        <v>176</v>
      </c>
      <c r="B157" s="23" t="s">
        <v>386</v>
      </c>
      <c r="C157" s="19" t="s">
        <v>756</v>
      </c>
      <c r="D157" s="20">
        <v>21409</v>
      </c>
    </row>
    <row r="158" spans="1:4" x14ac:dyDescent="0.35">
      <c r="A158" s="23" t="s">
        <v>131</v>
      </c>
      <c r="B158" s="23" t="s">
        <v>342</v>
      </c>
      <c r="C158" s="19" t="s">
        <v>757</v>
      </c>
      <c r="D158" s="20">
        <v>5000</v>
      </c>
    </row>
    <row r="159" spans="1:4" x14ac:dyDescent="0.35">
      <c r="A159" s="23" t="s">
        <v>95</v>
      </c>
      <c r="B159" s="23" t="s">
        <v>305</v>
      </c>
      <c r="C159" s="19" t="s">
        <v>758</v>
      </c>
      <c r="D159" s="20">
        <v>9040</v>
      </c>
    </row>
    <row r="160" spans="1:4" x14ac:dyDescent="0.35">
      <c r="A160" s="23" t="s">
        <v>179</v>
      </c>
      <c r="B160" s="23" t="s">
        <v>389</v>
      </c>
      <c r="C160" s="19" t="s">
        <v>759</v>
      </c>
      <c r="D160" s="20">
        <v>10268</v>
      </c>
    </row>
    <row r="161" spans="1:4" x14ac:dyDescent="0.35">
      <c r="A161" s="23" t="s">
        <v>202</v>
      </c>
      <c r="B161" s="23" t="s">
        <v>412</v>
      </c>
      <c r="C161" s="19" t="s">
        <v>760</v>
      </c>
      <c r="D161" s="20">
        <v>5000</v>
      </c>
    </row>
    <row r="162" spans="1:4" x14ac:dyDescent="0.35">
      <c r="A162" s="23" t="s">
        <v>159</v>
      </c>
      <c r="B162" s="23" t="s">
        <v>369</v>
      </c>
      <c r="C162" s="19" t="s">
        <v>761</v>
      </c>
      <c r="D162" s="20">
        <v>10000</v>
      </c>
    </row>
    <row r="163" spans="1:4" x14ac:dyDescent="0.35">
      <c r="A163" s="23" t="s">
        <v>175</v>
      </c>
      <c r="B163" s="23" t="s">
        <v>385</v>
      </c>
      <c r="C163" s="19" t="s">
        <v>762</v>
      </c>
      <c r="D163" s="20">
        <v>5000</v>
      </c>
    </row>
    <row r="164" spans="1:4" x14ac:dyDescent="0.35">
      <c r="A164" s="23" t="s">
        <v>89</v>
      </c>
      <c r="B164" s="23" t="s">
        <v>299</v>
      </c>
      <c r="C164" s="19" t="s">
        <v>763</v>
      </c>
      <c r="D164" s="20">
        <v>5000</v>
      </c>
    </row>
    <row r="165" spans="1:4" x14ac:dyDescent="0.35">
      <c r="A165" s="23" t="s">
        <v>228</v>
      </c>
      <c r="B165" s="23" t="s">
        <v>438</v>
      </c>
      <c r="C165" s="19" t="s">
        <v>764</v>
      </c>
      <c r="D165" s="20">
        <v>66975</v>
      </c>
    </row>
    <row r="166" spans="1:4" x14ac:dyDescent="0.35">
      <c r="A166" s="23" t="s">
        <v>128</v>
      </c>
      <c r="B166" s="23" t="s">
        <v>339</v>
      </c>
      <c r="C166" s="19" t="s">
        <v>765</v>
      </c>
      <c r="D166" s="20">
        <v>62859</v>
      </c>
    </row>
    <row r="167" spans="1:4" x14ac:dyDescent="0.35">
      <c r="A167" s="23" t="s">
        <v>151</v>
      </c>
      <c r="B167" s="23" t="s">
        <v>361</v>
      </c>
      <c r="C167" s="19" t="s">
        <v>766</v>
      </c>
      <c r="D167" s="20">
        <v>16000</v>
      </c>
    </row>
    <row r="168" spans="1:4" x14ac:dyDescent="0.35">
      <c r="A168" s="23" t="s">
        <v>97</v>
      </c>
      <c r="B168" s="23" t="s">
        <v>307</v>
      </c>
      <c r="C168" s="19" t="s">
        <v>767</v>
      </c>
      <c r="D168" s="20">
        <v>15814</v>
      </c>
    </row>
    <row r="169" spans="1:4" x14ac:dyDescent="0.35">
      <c r="A169" s="23" t="s">
        <v>106</v>
      </c>
      <c r="B169" s="23" t="s">
        <v>317</v>
      </c>
      <c r="C169" s="19" t="s">
        <v>768</v>
      </c>
      <c r="D169" s="20">
        <v>23748</v>
      </c>
    </row>
    <row r="170" spans="1:4" x14ac:dyDescent="0.35">
      <c r="A170" s="23" t="s">
        <v>91</v>
      </c>
      <c r="B170" s="23" t="s">
        <v>301</v>
      </c>
      <c r="C170" s="19" t="s">
        <v>769</v>
      </c>
      <c r="D170" s="20">
        <v>5430</v>
      </c>
    </row>
    <row r="171" spans="1:4" x14ac:dyDescent="0.35">
      <c r="A171" s="23" t="s">
        <v>205</v>
      </c>
      <c r="B171" s="23" t="s">
        <v>415</v>
      </c>
      <c r="C171" s="19" t="s">
        <v>770</v>
      </c>
      <c r="D171" s="20">
        <v>22000</v>
      </c>
    </row>
    <row r="172" spans="1:4" x14ac:dyDescent="0.35">
      <c r="A172" s="23" t="s">
        <v>122</v>
      </c>
      <c r="B172" s="23" t="s">
        <v>333</v>
      </c>
      <c r="C172" s="19" t="s">
        <v>771</v>
      </c>
      <c r="D172" s="20">
        <v>5000</v>
      </c>
    </row>
    <row r="173" spans="1:4" x14ac:dyDescent="0.35">
      <c r="A173" s="23" t="s">
        <v>123</v>
      </c>
      <c r="B173" s="23" t="s">
        <v>334</v>
      </c>
      <c r="C173" s="19" t="s">
        <v>772</v>
      </c>
      <c r="D173" s="20">
        <v>5000</v>
      </c>
    </row>
    <row r="174" spans="1:4" x14ac:dyDescent="0.35">
      <c r="A174" s="23" t="s">
        <v>209</v>
      </c>
      <c r="B174" s="23" t="s">
        <v>419</v>
      </c>
      <c r="C174" s="19" t="s">
        <v>773</v>
      </c>
      <c r="D174" s="20">
        <v>30080</v>
      </c>
    </row>
    <row r="175" spans="1:4" x14ac:dyDescent="0.35">
      <c r="A175" s="23" t="s">
        <v>92</v>
      </c>
      <c r="B175" s="23" t="s">
        <v>302</v>
      </c>
      <c r="C175" s="19" t="s">
        <v>774</v>
      </c>
      <c r="D175" s="20">
        <v>5000</v>
      </c>
    </row>
    <row r="176" spans="1:4" x14ac:dyDescent="0.35">
      <c r="A176" s="23" t="s">
        <v>140</v>
      </c>
      <c r="B176" s="23" t="s">
        <v>351</v>
      </c>
      <c r="C176" s="19" t="s">
        <v>775</v>
      </c>
      <c r="D176" s="20">
        <v>7029</v>
      </c>
    </row>
    <row r="177" spans="1:4" x14ac:dyDescent="0.35">
      <c r="A177" s="23" t="s">
        <v>213</v>
      </c>
      <c r="B177" s="23" t="s">
        <v>423</v>
      </c>
      <c r="C177" s="19" t="s">
        <v>776</v>
      </c>
      <c r="D177" s="20">
        <v>5000</v>
      </c>
    </row>
    <row r="178" spans="1:4" x14ac:dyDescent="0.35">
      <c r="A178" s="23" t="s">
        <v>127</v>
      </c>
      <c r="B178" s="23" t="s">
        <v>338</v>
      </c>
      <c r="C178" s="19" t="s">
        <v>777</v>
      </c>
      <c r="D178" s="20">
        <v>11503</v>
      </c>
    </row>
    <row r="179" spans="1:4" x14ac:dyDescent="0.35">
      <c r="A179" s="23" t="s">
        <v>130</v>
      </c>
      <c r="B179" s="23" t="s">
        <v>341</v>
      </c>
      <c r="C179" s="19" t="s">
        <v>778</v>
      </c>
      <c r="D179" s="20">
        <v>48000</v>
      </c>
    </row>
    <row r="180" spans="1:4" x14ac:dyDescent="0.35">
      <c r="A180" s="23" t="s">
        <v>184</v>
      </c>
      <c r="B180" s="23" t="s">
        <v>394</v>
      </c>
      <c r="C180" s="19" t="s">
        <v>779</v>
      </c>
      <c r="D180" s="20">
        <v>5000</v>
      </c>
    </row>
    <row r="181" spans="1:4" x14ac:dyDescent="0.35">
      <c r="A181" s="23" t="s">
        <v>85</v>
      </c>
      <c r="B181" s="23" t="s">
        <v>295</v>
      </c>
      <c r="C181" s="19" t="s">
        <v>780</v>
      </c>
      <c r="D181" s="20">
        <v>15500</v>
      </c>
    </row>
    <row r="182" spans="1:4" x14ac:dyDescent="0.35">
      <c r="A182" s="23" t="s">
        <v>124</v>
      </c>
      <c r="B182" s="23" t="s">
        <v>335</v>
      </c>
      <c r="C182" s="19" t="s">
        <v>781</v>
      </c>
      <c r="D182" s="20">
        <v>15000</v>
      </c>
    </row>
    <row r="183" spans="1:4" x14ac:dyDescent="0.35">
      <c r="A183" s="23" t="s">
        <v>274</v>
      </c>
      <c r="B183" s="23" t="s">
        <v>480</v>
      </c>
      <c r="C183" s="19" t="s">
        <v>782</v>
      </c>
      <c r="D183" s="20">
        <v>9851</v>
      </c>
    </row>
    <row r="184" spans="1:4" x14ac:dyDescent="0.35">
      <c r="A184" s="23" t="s">
        <v>547</v>
      </c>
      <c r="B184" s="23" t="s">
        <v>548</v>
      </c>
      <c r="C184" s="19" t="s">
        <v>783</v>
      </c>
      <c r="D184" s="20">
        <v>5000</v>
      </c>
    </row>
    <row r="185" spans="1:4" x14ac:dyDescent="0.35">
      <c r="A185" s="23" t="s">
        <v>103</v>
      </c>
      <c r="B185" s="23" t="s">
        <v>313</v>
      </c>
      <c r="C185" s="19" t="s">
        <v>784</v>
      </c>
      <c r="D185" s="20">
        <v>5000</v>
      </c>
    </row>
    <row r="186" spans="1:4" x14ac:dyDescent="0.35">
      <c r="A186" s="23" t="s">
        <v>86</v>
      </c>
      <c r="B186" s="23" t="s">
        <v>296</v>
      </c>
      <c r="C186" s="19" t="s">
        <v>785</v>
      </c>
      <c r="D186" s="20">
        <v>5000</v>
      </c>
    </row>
    <row r="187" spans="1:4" x14ac:dyDescent="0.35">
      <c r="A187" s="23" t="s">
        <v>139</v>
      </c>
      <c r="B187" s="23" t="s">
        <v>350</v>
      </c>
      <c r="C187" s="19" t="s">
        <v>786</v>
      </c>
      <c r="D187" s="20">
        <v>4000</v>
      </c>
    </row>
    <row r="188" spans="1:4" x14ac:dyDescent="0.35">
      <c r="A188" s="23" t="s">
        <v>223</v>
      </c>
      <c r="B188" s="23" t="s">
        <v>433</v>
      </c>
      <c r="C188" s="19" t="s">
        <v>787</v>
      </c>
      <c r="D188" s="20">
        <v>5000</v>
      </c>
    </row>
    <row r="189" spans="1:4" x14ac:dyDescent="0.35">
      <c r="A189" s="23" t="s">
        <v>276</v>
      </c>
      <c r="B189" s="23" t="s">
        <v>482</v>
      </c>
      <c r="C189" s="19" t="s">
        <v>788</v>
      </c>
      <c r="D189" s="20">
        <v>5000</v>
      </c>
    </row>
    <row r="190" spans="1:4" ht="15" thickBot="1" x14ac:dyDescent="0.4">
      <c r="A190" s="26" t="s">
        <v>222</v>
      </c>
      <c r="B190" s="26" t="s">
        <v>432</v>
      </c>
      <c r="C190" s="19" t="s">
        <v>789</v>
      </c>
      <c r="D190" s="20">
        <v>5000</v>
      </c>
    </row>
    <row r="193" spans="2:4" x14ac:dyDescent="0.35">
      <c r="B193" s="16" t="s">
        <v>824</v>
      </c>
    </row>
    <row r="194" spans="2:4" x14ac:dyDescent="0.35">
      <c r="B194" s="19" t="s">
        <v>629</v>
      </c>
    </row>
    <row r="195" spans="2:4" x14ac:dyDescent="0.35">
      <c r="B195" s="33" t="s">
        <v>795</v>
      </c>
    </row>
    <row r="196" spans="2:4" x14ac:dyDescent="0.35">
      <c r="B196" s="19" t="s">
        <v>755</v>
      </c>
      <c r="D196" s="1" t="s">
        <v>822</v>
      </c>
    </row>
    <row r="197" spans="2:4" x14ac:dyDescent="0.35">
      <c r="B197" s="19" t="s">
        <v>761</v>
      </c>
      <c r="D197" s="1" t="s">
        <v>823</v>
      </c>
    </row>
    <row r="198" spans="2:4" x14ac:dyDescent="0.35">
      <c r="B198" s="19" t="s">
        <v>627</v>
      </c>
    </row>
    <row r="199" spans="2:4" x14ac:dyDescent="0.35">
      <c r="B199" s="19" t="s">
        <v>725</v>
      </c>
      <c r="D199" s="1" t="s">
        <v>551</v>
      </c>
    </row>
    <row r="200" spans="2:4" x14ac:dyDescent="0.35">
      <c r="B200" s="19" t="s">
        <v>754</v>
      </c>
      <c r="D200" s="1" t="s">
        <v>552</v>
      </c>
    </row>
    <row r="201" spans="2:4" x14ac:dyDescent="0.35">
      <c r="B201" s="19" t="s">
        <v>756</v>
      </c>
      <c r="D201" s="1" t="s">
        <v>593</v>
      </c>
    </row>
    <row r="202" spans="2:4" x14ac:dyDescent="0.35">
      <c r="B202" s="33" t="s">
        <v>810</v>
      </c>
      <c r="D202" s="1" t="s">
        <v>43</v>
      </c>
    </row>
    <row r="203" spans="2:4" x14ac:dyDescent="0.35">
      <c r="B203" s="33" t="s">
        <v>803</v>
      </c>
    </row>
    <row r="204" spans="2:4" x14ac:dyDescent="0.35">
      <c r="B204" s="19" t="s">
        <v>630</v>
      </c>
    </row>
    <row r="205" spans="2:4" x14ac:dyDescent="0.35">
      <c r="B205" s="19" t="s">
        <v>608</v>
      </c>
    </row>
    <row r="206" spans="2:4" x14ac:dyDescent="0.35">
      <c r="B206" s="19" t="s">
        <v>619</v>
      </c>
    </row>
    <row r="207" spans="2:4" x14ac:dyDescent="0.35">
      <c r="B207" s="19" t="s">
        <v>699</v>
      </c>
    </row>
    <row r="208" spans="2:4" x14ac:dyDescent="0.35">
      <c r="B208" s="33" t="s">
        <v>812</v>
      </c>
    </row>
    <row r="209" spans="2:2" x14ac:dyDescent="0.35">
      <c r="B209" s="19" t="s">
        <v>628</v>
      </c>
    </row>
    <row r="210" spans="2:2" x14ac:dyDescent="0.35">
      <c r="B210" s="19" t="s">
        <v>606</v>
      </c>
    </row>
    <row r="211" spans="2:2" x14ac:dyDescent="0.35">
      <c r="B211" s="19" t="s">
        <v>625</v>
      </c>
    </row>
    <row r="212" spans="2:2" x14ac:dyDescent="0.35">
      <c r="B212" s="19" t="s">
        <v>688</v>
      </c>
    </row>
    <row r="213" spans="2:2" x14ac:dyDescent="0.35">
      <c r="B213" s="19" t="s">
        <v>708</v>
      </c>
    </row>
    <row r="214" spans="2:2" x14ac:dyDescent="0.35">
      <c r="B214" s="19" t="s">
        <v>724</v>
      </c>
    </row>
    <row r="215" spans="2:2" x14ac:dyDescent="0.35">
      <c r="B215" s="19" t="s">
        <v>626</v>
      </c>
    </row>
    <row r="216" spans="2:2" x14ac:dyDescent="0.35">
      <c r="B216" s="19" t="s">
        <v>747</v>
      </c>
    </row>
    <row r="217" spans="2:2" x14ac:dyDescent="0.35">
      <c r="B217" s="19" t="s">
        <v>766</v>
      </c>
    </row>
    <row r="218" spans="2:2" x14ac:dyDescent="0.35">
      <c r="B218" s="19" t="s">
        <v>723</v>
      </c>
    </row>
    <row r="219" spans="2:2" x14ac:dyDescent="0.35">
      <c r="B219" s="33" t="s">
        <v>811</v>
      </c>
    </row>
    <row r="220" spans="2:2" x14ac:dyDescent="0.35">
      <c r="B220" s="19" t="s">
        <v>607</v>
      </c>
    </row>
    <row r="221" spans="2:2" x14ac:dyDescent="0.35">
      <c r="B221" s="19" t="s">
        <v>729</v>
      </c>
    </row>
    <row r="222" spans="2:2" x14ac:dyDescent="0.35">
      <c r="B222" s="19" t="s">
        <v>623</v>
      </c>
    </row>
    <row r="223" spans="2:2" x14ac:dyDescent="0.35">
      <c r="B223" s="19" t="s">
        <v>618</v>
      </c>
    </row>
    <row r="224" spans="2:2" x14ac:dyDescent="0.35">
      <c r="B224" s="19" t="s">
        <v>739</v>
      </c>
    </row>
    <row r="225" spans="2:2" x14ac:dyDescent="0.35">
      <c r="B225" s="19" t="s">
        <v>646</v>
      </c>
    </row>
    <row r="226" spans="2:2" x14ac:dyDescent="0.35">
      <c r="B226" s="19" t="s">
        <v>679</v>
      </c>
    </row>
    <row r="227" spans="2:2" x14ac:dyDescent="0.35">
      <c r="B227" s="19" t="s">
        <v>617</v>
      </c>
    </row>
    <row r="228" spans="2:2" x14ac:dyDescent="0.35">
      <c r="B228" s="19" t="s">
        <v>693</v>
      </c>
    </row>
    <row r="229" spans="2:2" x14ac:dyDescent="0.35">
      <c r="B229" s="19" t="s">
        <v>710</v>
      </c>
    </row>
    <row r="230" spans="2:2" x14ac:dyDescent="0.35">
      <c r="B230" s="19" t="s">
        <v>691</v>
      </c>
    </row>
    <row r="231" spans="2:2" x14ac:dyDescent="0.35">
      <c r="B231" s="19" t="s">
        <v>613</v>
      </c>
    </row>
    <row r="232" spans="2:2" x14ac:dyDescent="0.35">
      <c r="B232" s="19" t="s">
        <v>768</v>
      </c>
    </row>
    <row r="233" spans="2:2" x14ac:dyDescent="0.35">
      <c r="B233" s="19" t="s">
        <v>601</v>
      </c>
    </row>
    <row r="234" spans="2:2" x14ac:dyDescent="0.35">
      <c r="B234" s="19" t="s">
        <v>702</v>
      </c>
    </row>
    <row r="235" spans="2:2" x14ac:dyDescent="0.35">
      <c r="B235" s="19" t="s">
        <v>712</v>
      </c>
    </row>
    <row r="236" spans="2:2" x14ac:dyDescent="0.35">
      <c r="B236" s="19" t="s">
        <v>645</v>
      </c>
    </row>
    <row r="237" spans="2:2" x14ac:dyDescent="0.35">
      <c r="B237" s="19" t="s">
        <v>639</v>
      </c>
    </row>
    <row r="238" spans="2:2" x14ac:dyDescent="0.35">
      <c r="B238" s="19" t="s">
        <v>615</v>
      </c>
    </row>
    <row r="239" spans="2:2" x14ac:dyDescent="0.35">
      <c r="B239" s="19" t="s">
        <v>605</v>
      </c>
    </row>
    <row r="240" spans="2:2" x14ac:dyDescent="0.35">
      <c r="B240" s="19" t="s">
        <v>742</v>
      </c>
    </row>
    <row r="241" spans="2:2" x14ac:dyDescent="0.35">
      <c r="B241" s="19" t="s">
        <v>690</v>
      </c>
    </row>
    <row r="242" spans="2:2" x14ac:dyDescent="0.35">
      <c r="B242" s="19" t="s">
        <v>707</v>
      </c>
    </row>
    <row r="243" spans="2:2" x14ac:dyDescent="0.35">
      <c r="B243" s="19" t="s">
        <v>647</v>
      </c>
    </row>
    <row r="244" spans="2:2" x14ac:dyDescent="0.35">
      <c r="B244" s="19" t="s">
        <v>737</v>
      </c>
    </row>
    <row r="245" spans="2:2" x14ac:dyDescent="0.35">
      <c r="B245" s="19" t="s">
        <v>745</v>
      </c>
    </row>
    <row r="246" spans="2:2" x14ac:dyDescent="0.35">
      <c r="B246" s="19" t="s">
        <v>718</v>
      </c>
    </row>
    <row r="247" spans="2:2" x14ac:dyDescent="0.35">
      <c r="B247" s="19" t="s">
        <v>644</v>
      </c>
    </row>
    <row r="248" spans="2:2" x14ac:dyDescent="0.35">
      <c r="B248" s="19" t="s">
        <v>658</v>
      </c>
    </row>
    <row r="249" spans="2:2" x14ac:dyDescent="0.35">
      <c r="B249" s="19" t="s">
        <v>640</v>
      </c>
    </row>
    <row r="250" spans="2:2" x14ac:dyDescent="0.35">
      <c r="B250" s="19" t="s">
        <v>705</v>
      </c>
    </row>
    <row r="251" spans="2:2" x14ac:dyDescent="0.35">
      <c r="B251" s="19" t="s">
        <v>660</v>
      </c>
    </row>
    <row r="252" spans="2:2" x14ac:dyDescent="0.35">
      <c r="B252" s="19" t="s">
        <v>706</v>
      </c>
    </row>
    <row r="253" spans="2:2" x14ac:dyDescent="0.35">
      <c r="B253" s="19" t="s">
        <v>642</v>
      </c>
    </row>
    <row r="254" spans="2:2" x14ac:dyDescent="0.35">
      <c r="B254" s="19" t="s">
        <v>722</v>
      </c>
    </row>
    <row r="255" spans="2:2" x14ac:dyDescent="0.35">
      <c r="B255" s="19" t="s">
        <v>717</v>
      </c>
    </row>
    <row r="256" spans="2:2" x14ac:dyDescent="0.35">
      <c r="B256" s="19" t="s">
        <v>746</v>
      </c>
    </row>
    <row r="257" spans="2:2" x14ac:dyDescent="0.35">
      <c r="B257" s="19" t="s">
        <v>731</v>
      </c>
    </row>
    <row r="258" spans="2:2" x14ac:dyDescent="0.35">
      <c r="B258" s="19" t="s">
        <v>735</v>
      </c>
    </row>
    <row r="259" spans="2:2" x14ac:dyDescent="0.35">
      <c r="B259" s="19" t="s">
        <v>764</v>
      </c>
    </row>
    <row r="260" spans="2:2" x14ac:dyDescent="0.35">
      <c r="B260" s="19" t="s">
        <v>765</v>
      </c>
    </row>
    <row r="261" spans="2:2" x14ac:dyDescent="0.35">
      <c r="B261" s="19" t="s">
        <v>775</v>
      </c>
    </row>
    <row r="262" spans="2:2" x14ac:dyDescent="0.35">
      <c r="B262" s="19" t="s">
        <v>778</v>
      </c>
    </row>
    <row r="263" spans="2:2" x14ac:dyDescent="0.35">
      <c r="B263" s="19" t="s">
        <v>779</v>
      </c>
    </row>
    <row r="264" spans="2:2" x14ac:dyDescent="0.35">
      <c r="B264" s="19" t="s">
        <v>783</v>
      </c>
    </row>
    <row r="265" spans="2:2" x14ac:dyDescent="0.35">
      <c r="B265" s="19" t="s">
        <v>716</v>
      </c>
    </row>
    <row r="266" spans="2:2" x14ac:dyDescent="0.35">
      <c r="B266" s="19" t="s">
        <v>715</v>
      </c>
    </row>
    <row r="267" spans="2:2" x14ac:dyDescent="0.35">
      <c r="B267" s="19" t="s">
        <v>785</v>
      </c>
    </row>
    <row r="268" spans="2:2" x14ac:dyDescent="0.35">
      <c r="B268" s="19" t="s">
        <v>641</v>
      </c>
    </row>
    <row r="269" spans="2:2" x14ac:dyDescent="0.35">
      <c r="B269" s="19" t="s">
        <v>689</v>
      </c>
    </row>
    <row r="270" spans="2:2" x14ac:dyDescent="0.35">
      <c r="B270" s="19" t="s">
        <v>732</v>
      </c>
    </row>
    <row r="271" spans="2:2" x14ac:dyDescent="0.35">
      <c r="B271" s="19" t="s">
        <v>714</v>
      </c>
    </row>
    <row r="272" spans="2:2" x14ac:dyDescent="0.35">
      <c r="B272" s="19" t="s">
        <v>672</v>
      </c>
    </row>
    <row r="273" spans="2:2" x14ac:dyDescent="0.35">
      <c r="B273" s="19" t="s">
        <v>736</v>
      </c>
    </row>
    <row r="274" spans="2:2" x14ac:dyDescent="0.35">
      <c r="B274" s="19" t="s">
        <v>758</v>
      </c>
    </row>
    <row r="275" spans="2:2" x14ac:dyDescent="0.35">
      <c r="B275" s="19" t="s">
        <v>762</v>
      </c>
    </row>
    <row r="276" spans="2:2" x14ac:dyDescent="0.35">
      <c r="B276" s="19" t="s">
        <v>763</v>
      </c>
    </row>
    <row r="277" spans="2:2" x14ac:dyDescent="0.35">
      <c r="B277" s="19" t="s">
        <v>772</v>
      </c>
    </row>
    <row r="278" spans="2:2" x14ac:dyDescent="0.35">
      <c r="B278" s="19" t="s">
        <v>652</v>
      </c>
    </row>
    <row r="279" spans="2:2" x14ac:dyDescent="0.35">
      <c r="B279" s="19" t="s">
        <v>662</v>
      </c>
    </row>
    <row r="280" spans="2:2" x14ac:dyDescent="0.35">
      <c r="B280" s="19" t="s">
        <v>697</v>
      </c>
    </row>
    <row r="281" spans="2:2" x14ac:dyDescent="0.35">
      <c r="B281" s="19" t="s">
        <v>671</v>
      </c>
    </row>
    <row r="282" spans="2:2" x14ac:dyDescent="0.35">
      <c r="B282" s="19" t="s">
        <v>698</v>
      </c>
    </row>
    <row r="283" spans="2:2" x14ac:dyDescent="0.35">
      <c r="B283" s="19" t="s">
        <v>666</v>
      </c>
    </row>
    <row r="284" spans="2:2" x14ac:dyDescent="0.35">
      <c r="B284" s="19" t="s">
        <v>665</v>
      </c>
    </row>
    <row r="285" spans="2:2" x14ac:dyDescent="0.35">
      <c r="B285" s="19" t="s">
        <v>653</v>
      </c>
    </row>
    <row r="286" spans="2:2" x14ac:dyDescent="0.35">
      <c r="B286" s="19" t="s">
        <v>659</v>
      </c>
    </row>
    <row r="287" spans="2:2" x14ac:dyDescent="0.35">
      <c r="B287" s="19" t="s">
        <v>650</v>
      </c>
    </row>
    <row r="288" spans="2:2" x14ac:dyDescent="0.35">
      <c r="B288" s="19" t="s">
        <v>651</v>
      </c>
    </row>
    <row r="289" spans="2:2" x14ac:dyDescent="0.35">
      <c r="B289" s="19" t="s">
        <v>648</v>
      </c>
    </row>
    <row r="290" spans="2:2" x14ac:dyDescent="0.35">
      <c r="B290" s="19" t="s">
        <v>657</v>
      </c>
    </row>
    <row r="291" spans="2:2" x14ac:dyDescent="0.35">
      <c r="B291" s="19" t="s">
        <v>678</v>
      </c>
    </row>
    <row r="292" spans="2:2" x14ac:dyDescent="0.35">
      <c r="B292" s="19" t="s">
        <v>738</v>
      </c>
    </row>
    <row r="293" spans="2:2" x14ac:dyDescent="0.35">
      <c r="B293" s="19" t="s">
        <v>668</v>
      </c>
    </row>
    <row r="294" spans="2:2" x14ac:dyDescent="0.35">
      <c r="B294" s="19" t="s">
        <v>776</v>
      </c>
    </row>
    <row r="295" spans="2:2" x14ac:dyDescent="0.35">
      <c r="B295" s="19" t="s">
        <v>786</v>
      </c>
    </row>
    <row r="296" spans="2:2" x14ac:dyDescent="0.35">
      <c r="B296" s="19" t="s">
        <v>752</v>
      </c>
    </row>
    <row r="297" spans="2:2" x14ac:dyDescent="0.35">
      <c r="B297" s="19" t="s">
        <v>780</v>
      </c>
    </row>
    <row r="298" spans="2:2" x14ac:dyDescent="0.35">
      <c r="B298" s="19" t="s">
        <v>680</v>
      </c>
    </row>
    <row r="299" spans="2:2" x14ac:dyDescent="0.35">
      <c r="B299" s="19" t="s">
        <v>760</v>
      </c>
    </row>
    <row r="300" spans="2:2" x14ac:dyDescent="0.35">
      <c r="B300" s="19" t="s">
        <v>784</v>
      </c>
    </row>
    <row r="301" spans="2:2" x14ac:dyDescent="0.35">
      <c r="B301" s="19" t="s">
        <v>664</v>
      </c>
    </row>
    <row r="302" spans="2:2" x14ac:dyDescent="0.35">
      <c r="B302" s="19" t="s">
        <v>663</v>
      </c>
    </row>
    <row r="303" spans="2:2" x14ac:dyDescent="0.35">
      <c r="B303" s="19" t="s">
        <v>673</v>
      </c>
    </row>
    <row r="304" spans="2:2" x14ac:dyDescent="0.35">
      <c r="B304" s="19" t="s">
        <v>670</v>
      </c>
    </row>
    <row r="305" spans="2:2" x14ac:dyDescent="0.35">
      <c r="B305" s="19" t="s">
        <v>661</v>
      </c>
    </row>
    <row r="306" spans="2:2" x14ac:dyDescent="0.35">
      <c r="B306" s="19" t="s">
        <v>744</v>
      </c>
    </row>
    <row r="307" spans="2:2" x14ac:dyDescent="0.35">
      <c r="B307" s="19" t="s">
        <v>771</v>
      </c>
    </row>
    <row r="308" spans="2:2" x14ac:dyDescent="0.35">
      <c r="B308" s="19" t="s">
        <v>687</v>
      </c>
    </row>
    <row r="309" spans="2:2" x14ac:dyDescent="0.35">
      <c r="B309" s="19" t="s">
        <v>649</v>
      </c>
    </row>
    <row r="310" spans="2:2" x14ac:dyDescent="0.35">
      <c r="B310" s="19" t="s">
        <v>704</v>
      </c>
    </row>
    <row r="311" spans="2:2" x14ac:dyDescent="0.35">
      <c r="B311" s="19" t="s">
        <v>656</v>
      </c>
    </row>
    <row r="312" spans="2:2" x14ac:dyDescent="0.35">
      <c r="B312" s="19" t="s">
        <v>667</v>
      </c>
    </row>
    <row r="313" spans="2:2" x14ac:dyDescent="0.35">
      <c r="B313" s="19" t="s">
        <v>655</v>
      </c>
    </row>
    <row r="314" spans="2:2" x14ac:dyDescent="0.35">
      <c r="B314" s="19" t="s">
        <v>654</v>
      </c>
    </row>
    <row r="315" spans="2:2" x14ac:dyDescent="0.35">
      <c r="B315" s="19" t="s">
        <v>743</v>
      </c>
    </row>
    <row r="316" spans="2:2" x14ac:dyDescent="0.35">
      <c r="B316" s="19" t="s">
        <v>748</v>
      </c>
    </row>
    <row r="317" spans="2:2" x14ac:dyDescent="0.35">
      <c r="B317" s="19" t="s">
        <v>757</v>
      </c>
    </row>
    <row r="318" spans="2:2" x14ac:dyDescent="0.35">
      <c r="B318" s="19" t="s">
        <v>669</v>
      </c>
    </row>
    <row r="319" spans="2:2" x14ac:dyDescent="0.35">
      <c r="B319" s="19" t="s">
        <v>695</v>
      </c>
    </row>
    <row r="320" spans="2:2" x14ac:dyDescent="0.35">
      <c r="B320" s="19" t="s">
        <v>701</v>
      </c>
    </row>
    <row r="321" spans="2:2" x14ac:dyDescent="0.35">
      <c r="B321" s="19" t="s">
        <v>789</v>
      </c>
    </row>
    <row r="322" spans="2:2" x14ac:dyDescent="0.35">
      <c r="B322" s="19" t="s">
        <v>643</v>
      </c>
    </row>
    <row r="323" spans="2:2" x14ac:dyDescent="0.35">
      <c r="B323" s="19" t="s">
        <v>740</v>
      </c>
    </row>
    <row r="324" spans="2:2" x14ac:dyDescent="0.35">
      <c r="B324" s="19" t="s">
        <v>751</v>
      </c>
    </row>
    <row r="325" spans="2:2" x14ac:dyDescent="0.35">
      <c r="B325" s="19" t="s">
        <v>753</v>
      </c>
    </row>
    <row r="326" spans="2:2" x14ac:dyDescent="0.35">
      <c r="B326" s="19" t="s">
        <v>787</v>
      </c>
    </row>
    <row r="327" spans="2:2" x14ac:dyDescent="0.35">
      <c r="B327" s="33" t="s">
        <v>790</v>
      </c>
    </row>
    <row r="328" spans="2:2" x14ac:dyDescent="0.35">
      <c r="B328" s="33" t="s">
        <v>798</v>
      </c>
    </row>
    <row r="329" spans="2:2" x14ac:dyDescent="0.35">
      <c r="B329" s="19" t="s">
        <v>741</v>
      </c>
    </row>
    <row r="330" spans="2:2" x14ac:dyDescent="0.35">
      <c r="B330" s="19" t="s">
        <v>634</v>
      </c>
    </row>
    <row r="331" spans="2:2" x14ac:dyDescent="0.35">
      <c r="B331" s="33" t="s">
        <v>804</v>
      </c>
    </row>
    <row r="332" spans="2:2" x14ac:dyDescent="0.35">
      <c r="B332" s="19" t="s">
        <v>681</v>
      </c>
    </row>
    <row r="333" spans="2:2" x14ac:dyDescent="0.35">
      <c r="B333" s="19" t="s">
        <v>682</v>
      </c>
    </row>
    <row r="334" spans="2:2" x14ac:dyDescent="0.35">
      <c r="B334" s="19" t="s">
        <v>632</v>
      </c>
    </row>
    <row r="335" spans="2:2" x14ac:dyDescent="0.35">
      <c r="B335" s="19" t="s">
        <v>683</v>
      </c>
    </row>
    <row r="336" spans="2:2" x14ac:dyDescent="0.35">
      <c r="B336" s="19" t="s">
        <v>631</v>
      </c>
    </row>
    <row r="337" spans="2:2" x14ac:dyDescent="0.35">
      <c r="B337" s="19" t="s">
        <v>637</v>
      </c>
    </row>
    <row r="338" spans="2:2" x14ac:dyDescent="0.35">
      <c r="B338" s="19" t="s">
        <v>614</v>
      </c>
    </row>
    <row r="339" spans="2:2" x14ac:dyDescent="0.35">
      <c r="B339" s="19" t="s">
        <v>603</v>
      </c>
    </row>
    <row r="340" spans="2:2" x14ac:dyDescent="0.35">
      <c r="B340" s="19" t="s">
        <v>638</v>
      </c>
    </row>
    <row r="341" spans="2:2" x14ac:dyDescent="0.35">
      <c r="B341" s="19" t="s">
        <v>734</v>
      </c>
    </row>
    <row r="342" spans="2:2" x14ac:dyDescent="0.35">
      <c r="B342" s="33" t="s">
        <v>821</v>
      </c>
    </row>
    <row r="343" spans="2:2" x14ac:dyDescent="0.35">
      <c r="B343" s="32" t="s">
        <v>770</v>
      </c>
    </row>
    <row r="344" spans="2:2" x14ac:dyDescent="0.35">
      <c r="B344" s="32" t="s">
        <v>819</v>
      </c>
    </row>
    <row r="345" spans="2:2" x14ac:dyDescent="0.35">
      <c r="B345" s="32" t="s">
        <v>801</v>
      </c>
    </row>
    <row r="346" spans="2:2" x14ac:dyDescent="0.35">
      <c r="B346" t="s">
        <v>633</v>
      </c>
    </row>
    <row r="347" spans="2:2" x14ac:dyDescent="0.35">
      <c r="B347" t="s">
        <v>604</v>
      </c>
    </row>
    <row r="348" spans="2:2" x14ac:dyDescent="0.35">
      <c r="B348" t="s">
        <v>730</v>
      </c>
    </row>
    <row r="349" spans="2:2" x14ac:dyDescent="0.35">
      <c r="B349" t="s">
        <v>720</v>
      </c>
    </row>
    <row r="350" spans="2:2" x14ac:dyDescent="0.35">
      <c r="B350" s="32" t="s">
        <v>777</v>
      </c>
    </row>
    <row r="351" spans="2:2" x14ac:dyDescent="0.35">
      <c r="B351" t="s">
        <v>700</v>
      </c>
    </row>
    <row r="352" spans="2:2" x14ac:dyDescent="0.35">
      <c r="B352" t="s">
        <v>677</v>
      </c>
    </row>
    <row r="353" spans="2:2" x14ac:dyDescent="0.35">
      <c r="B353" t="s">
        <v>684</v>
      </c>
    </row>
    <row r="354" spans="2:2" x14ac:dyDescent="0.35">
      <c r="B354" t="s">
        <v>676</v>
      </c>
    </row>
    <row r="355" spans="2:2" x14ac:dyDescent="0.35">
      <c r="B355" t="s">
        <v>694</v>
      </c>
    </row>
    <row r="356" spans="2:2" x14ac:dyDescent="0.35">
      <c r="B356" t="s">
        <v>727</v>
      </c>
    </row>
    <row r="357" spans="2:2" x14ac:dyDescent="0.35">
      <c r="B357" t="s">
        <v>711</v>
      </c>
    </row>
    <row r="358" spans="2:2" x14ac:dyDescent="0.35">
      <c r="B358" t="s">
        <v>750</v>
      </c>
    </row>
    <row r="359" spans="2:2" x14ac:dyDescent="0.35">
      <c r="B359" t="s">
        <v>749</v>
      </c>
    </row>
    <row r="360" spans="2:2" x14ac:dyDescent="0.35">
      <c r="B360" t="s">
        <v>769</v>
      </c>
    </row>
    <row r="361" spans="2:2" x14ac:dyDescent="0.35">
      <c r="B361" t="s">
        <v>774</v>
      </c>
    </row>
    <row r="362" spans="2:2" x14ac:dyDescent="0.35">
      <c r="B362" t="s">
        <v>788</v>
      </c>
    </row>
    <row r="363" spans="2:2" x14ac:dyDescent="0.35">
      <c r="B363" t="s">
        <v>726</v>
      </c>
    </row>
    <row r="364" spans="2:2" x14ac:dyDescent="0.35">
      <c r="B364" t="s">
        <v>612</v>
      </c>
    </row>
    <row r="365" spans="2:2" x14ac:dyDescent="0.35">
      <c r="B365" t="s">
        <v>721</v>
      </c>
    </row>
    <row r="366" spans="2:2" x14ac:dyDescent="0.35">
      <c r="B366" t="s">
        <v>624</v>
      </c>
    </row>
    <row r="367" spans="2:2" x14ac:dyDescent="0.35">
      <c r="B367" t="s">
        <v>728</v>
      </c>
    </row>
    <row r="368" spans="2:2" x14ac:dyDescent="0.35">
      <c r="B368" s="32" t="s">
        <v>817</v>
      </c>
    </row>
    <row r="369" spans="2:2" x14ac:dyDescent="0.35">
      <c r="B369" s="32" t="s">
        <v>815</v>
      </c>
    </row>
    <row r="370" spans="2:2" x14ac:dyDescent="0.35">
      <c r="B370" t="s">
        <v>782</v>
      </c>
    </row>
    <row r="371" spans="2:2" x14ac:dyDescent="0.35">
      <c r="B371" t="s">
        <v>692</v>
      </c>
    </row>
    <row r="372" spans="2:2" x14ac:dyDescent="0.35">
      <c r="B372" s="32" t="s">
        <v>802</v>
      </c>
    </row>
    <row r="373" spans="2:2" x14ac:dyDescent="0.35">
      <c r="B373" s="32" t="s">
        <v>814</v>
      </c>
    </row>
    <row r="374" spans="2:2" x14ac:dyDescent="0.35">
      <c r="B374" t="s">
        <v>675</v>
      </c>
    </row>
    <row r="375" spans="2:2" x14ac:dyDescent="0.35">
      <c r="B375" s="32" t="s">
        <v>794</v>
      </c>
    </row>
    <row r="376" spans="2:2" x14ac:dyDescent="0.35">
      <c r="B376" s="32" t="s">
        <v>792</v>
      </c>
    </row>
    <row r="377" spans="2:2" x14ac:dyDescent="0.35">
      <c r="B377" s="32" t="s">
        <v>793</v>
      </c>
    </row>
    <row r="378" spans="2:2" x14ac:dyDescent="0.35">
      <c r="B378" t="s">
        <v>773</v>
      </c>
    </row>
    <row r="379" spans="2:2" x14ac:dyDescent="0.35">
      <c r="B379" t="s">
        <v>767</v>
      </c>
    </row>
    <row r="380" spans="2:2" x14ac:dyDescent="0.35">
      <c r="B380" t="s">
        <v>703</v>
      </c>
    </row>
    <row r="381" spans="2:2" x14ac:dyDescent="0.35">
      <c r="B381" t="s">
        <v>621</v>
      </c>
    </row>
    <row r="382" spans="2:2" x14ac:dyDescent="0.35">
      <c r="B382" t="s">
        <v>620</v>
      </c>
    </row>
    <row r="383" spans="2:2" x14ac:dyDescent="0.35">
      <c r="B383" t="s">
        <v>616</v>
      </c>
    </row>
    <row r="384" spans="2:2" x14ac:dyDescent="0.35">
      <c r="B384" t="s">
        <v>622</v>
      </c>
    </row>
    <row r="385" spans="2:2" x14ac:dyDescent="0.35">
      <c r="B385" t="s">
        <v>781</v>
      </c>
    </row>
    <row r="386" spans="2:2" x14ac:dyDescent="0.35">
      <c r="B386" s="32" t="s">
        <v>799</v>
      </c>
    </row>
    <row r="387" spans="2:2" x14ac:dyDescent="0.35">
      <c r="B387" s="32" t="s">
        <v>805</v>
      </c>
    </row>
    <row r="388" spans="2:2" x14ac:dyDescent="0.35">
      <c r="B388" t="s">
        <v>709</v>
      </c>
    </row>
    <row r="389" spans="2:2" x14ac:dyDescent="0.35">
      <c r="B389" t="s">
        <v>602</v>
      </c>
    </row>
    <row r="390" spans="2:2" x14ac:dyDescent="0.35">
      <c r="B390" t="s">
        <v>685</v>
      </c>
    </row>
    <row r="391" spans="2:2" x14ac:dyDescent="0.35">
      <c r="B391" t="s">
        <v>674</v>
      </c>
    </row>
    <row r="392" spans="2:2" x14ac:dyDescent="0.35">
      <c r="B392" t="s">
        <v>719</v>
      </c>
    </row>
    <row r="393" spans="2:2" x14ac:dyDescent="0.35">
      <c r="B393" t="s">
        <v>713</v>
      </c>
    </row>
    <row r="394" spans="2:2" x14ac:dyDescent="0.35">
      <c r="B394" s="32" t="s">
        <v>820</v>
      </c>
    </row>
    <row r="395" spans="2:2" x14ac:dyDescent="0.35">
      <c r="B395" s="32" t="s">
        <v>813</v>
      </c>
    </row>
    <row r="396" spans="2:2" x14ac:dyDescent="0.35">
      <c r="B396" s="32" t="s">
        <v>800</v>
      </c>
    </row>
    <row r="397" spans="2:2" x14ac:dyDescent="0.35">
      <c r="B397" t="s">
        <v>635</v>
      </c>
    </row>
    <row r="398" spans="2:2" x14ac:dyDescent="0.35">
      <c r="B398" t="s">
        <v>636</v>
      </c>
    </row>
    <row r="399" spans="2:2" x14ac:dyDescent="0.35">
      <c r="B399" t="s">
        <v>696</v>
      </c>
    </row>
    <row r="400" spans="2:2" x14ac:dyDescent="0.35">
      <c r="B400" t="s">
        <v>759</v>
      </c>
    </row>
    <row r="401" spans="2:2" x14ac:dyDescent="0.35">
      <c r="B401" s="32" t="s">
        <v>809</v>
      </c>
    </row>
    <row r="402" spans="2:2" x14ac:dyDescent="0.35">
      <c r="B402" s="32" t="s">
        <v>807</v>
      </c>
    </row>
    <row r="403" spans="2:2" x14ac:dyDescent="0.35">
      <c r="B403" s="32" t="s">
        <v>791</v>
      </c>
    </row>
    <row r="404" spans="2:2" x14ac:dyDescent="0.35">
      <c r="B404" t="s">
        <v>611</v>
      </c>
    </row>
    <row r="405" spans="2:2" x14ac:dyDescent="0.35">
      <c r="B405" t="s">
        <v>686</v>
      </c>
    </row>
    <row r="406" spans="2:2" x14ac:dyDescent="0.35">
      <c r="B406" t="s">
        <v>610</v>
      </c>
    </row>
    <row r="407" spans="2:2" x14ac:dyDescent="0.35">
      <c r="B407" t="s">
        <v>609</v>
      </c>
    </row>
    <row r="408" spans="2:2" x14ac:dyDescent="0.35">
      <c r="B408" s="32" t="s">
        <v>808</v>
      </c>
    </row>
    <row r="409" spans="2:2" x14ac:dyDescent="0.35">
      <c r="B409" s="32" t="s">
        <v>797</v>
      </c>
    </row>
    <row r="410" spans="2:2" x14ac:dyDescent="0.35">
      <c r="B410" s="32" t="s">
        <v>806</v>
      </c>
    </row>
    <row r="411" spans="2:2" x14ac:dyDescent="0.35">
      <c r="B411" s="32" t="s">
        <v>818</v>
      </c>
    </row>
    <row r="412" spans="2:2" x14ac:dyDescent="0.35">
      <c r="B412" t="s">
        <v>733</v>
      </c>
    </row>
    <row r="413" spans="2:2" x14ac:dyDescent="0.35">
      <c r="B413" s="32" t="s">
        <v>796</v>
      </c>
    </row>
    <row r="414" spans="2:2" x14ac:dyDescent="0.35">
      <c r="B414" s="32" t="s">
        <v>816</v>
      </c>
    </row>
  </sheetData>
  <conditionalFormatting sqref="B193:B414">
    <cfRule type="duplicateValues" dxfId="2" priority="103"/>
  </conditionalFormatting>
  <conditionalFormatting sqref="C1">
    <cfRule type="duplicateValues" dxfId="1" priority="2"/>
  </conditionalFormatting>
  <conditionalFormatting sqref="I1">
    <cfRule type="duplicateValues" dxfId="0" priority="1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e3bcf9-b0ab-4cb9-9c06-248fca3b5b1f" xsi:nil="true"/>
    <lcf76f155ced4ddcb4097134ff3c332f xmlns="b01faa8f-93b1-4462-b9c4-106882a0bbc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95B6929A5BE439409B7F282682855" ma:contentTypeVersion="12" ma:contentTypeDescription="Create a new document." ma:contentTypeScope="" ma:versionID="e0e7120e70872dd81a15c9d4a3f2eb03">
  <xsd:schema xmlns:xsd="http://www.w3.org/2001/XMLSchema" xmlns:xs="http://www.w3.org/2001/XMLSchema" xmlns:p="http://schemas.microsoft.com/office/2006/metadata/properties" xmlns:ns2="b01faa8f-93b1-4462-b9c4-106882a0bbc2" xmlns:ns3="22e3bcf9-b0ab-4cb9-9c06-248fca3b5b1f" targetNamespace="http://schemas.microsoft.com/office/2006/metadata/properties" ma:root="true" ma:fieldsID="45ea44a1c7d003acc0cce8c5ca0c3b73" ns2:_="" ns3:_="">
    <xsd:import namespace="b01faa8f-93b1-4462-b9c4-106882a0bbc2"/>
    <xsd:import namespace="22e3bcf9-b0ab-4cb9-9c06-248fca3b5b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faa8f-93b1-4462-b9c4-106882a0b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9b50559-7390-452f-8d4d-780c6c1e4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3bcf9-b0ab-4cb9-9c06-248fca3b5b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23d92a-f371-49b7-9911-4eb66bf66c04}" ma:internalName="TaxCatchAll" ma:showField="CatchAllData" ma:web="22e3bcf9-b0ab-4cb9-9c06-248fca3b5b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39E7C-4039-4B56-AC52-BAC255EB8E07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2e3bcf9-b0ab-4cb9-9c06-248fca3b5b1f"/>
    <ds:schemaRef ds:uri="b01faa8f-93b1-4462-b9c4-106882a0bbc2"/>
  </ds:schemaRefs>
</ds:datastoreItem>
</file>

<file path=customXml/itemProps2.xml><?xml version="1.0" encoding="utf-8"?>
<ds:datastoreItem xmlns:ds="http://schemas.openxmlformats.org/officeDocument/2006/customXml" ds:itemID="{5CD321AB-C88A-4B71-BCF1-8E3959D024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143B63-5DBB-433F-936B-97AEEB393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faa8f-93b1-4462-b9c4-106882a0bbc2"/>
    <ds:schemaRef ds:uri="22e3bcf9-b0ab-4cb9-9c06-248fca3b5b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Contact Info &amp; Instructions</vt:lpstr>
      <vt:lpstr>24-25 Feeding Futures Year End </vt:lpstr>
      <vt:lpstr>24-25 SFAF Final Report</vt:lpstr>
      <vt:lpstr>Summary Tab FFF</vt:lpstr>
      <vt:lpstr>Summary Tab SFAF</vt:lpstr>
      <vt:lpstr>Updated - add to drop downs</vt:lpstr>
      <vt:lpstr>'24-25 Feeding Futures Year End '!Print_Area</vt:lpstr>
      <vt:lpstr>'24-25 SFAF Final Report'!Print_Area</vt:lpstr>
      <vt:lpstr>'Contact Info &amp; Instructions'!Print_Area</vt:lpstr>
      <vt:lpstr>'24-25 Feeding Futures Year End '!Print_Titles</vt:lpstr>
      <vt:lpstr>'24-25 SFAF Final Report'!Print_Titles</vt:lpstr>
      <vt:lpstr>'Contact Info &amp; Instructions'!Print_Titles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Ministry of Education and Child Care</dc:creator>
  <cp:keywords/>
  <dc:description/>
  <cp:lastModifiedBy>Malczewska, Sophia ECC:EX</cp:lastModifiedBy>
  <cp:revision/>
  <cp:lastPrinted>2024-05-31T20:38:06Z</cp:lastPrinted>
  <dcterms:created xsi:type="dcterms:W3CDTF">2018-04-04T18:17:49Z</dcterms:created>
  <dcterms:modified xsi:type="dcterms:W3CDTF">2025-06-17T23:48:36Z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0x010100A8C95B6929A5BE439409B7F282682855</vt:lpwstr>
  </property>
  <property fmtid="{D5CDD505-2E9C-101B-9397-08002B2CF9AE}" pid="3" name="MediaServiceImageTags">
    <vt:lpwstr/>
  </property>
</Properties>
</file>